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 By trader PRINT" sheetId="1" state="visible" r:id="rId3"/>
    <sheet name="West Peak and Off Peak PRINT" sheetId="2" state="visible" r:id="rId4"/>
    <sheet name="Daily Peak and Off Peak PRINT" sheetId="3" state="visible" r:id="rId5"/>
    <sheet name="West Power Pos Change" sheetId="4" state="visible" r:id="rId6"/>
    <sheet name="West Pos Change By Trader" sheetId="5" state="visible" r:id="rId7"/>
  </sheets>
  <externalReferences>
    <externalReference r:id="rId8"/>
    <externalReference r:id="rId9"/>
  </externalReferences>
  <definedNames>
    <definedName function="false" hidden="false" localSheetId="2" name="_xlnm.Print_Area" vbProcedure="false">'Daily Peak and Off Peak PRINT'!$A$2:$AH$48</definedName>
    <definedName function="false" hidden="false" localSheetId="0" name="_xlnm.Print_Area" vbProcedure="false">'Position By trader PRINT'!$A$1:$O$59</definedName>
    <definedName function="false" hidden="false" localSheetId="1" name="_xlnm.Print_Area" vbProcedure="false">'West Peak and Off Peak PRINT'!$A$3:$T$47</definedName>
    <definedName function="false" hidden="false" localSheetId="4" name="_xlnm.Print_Area" vbProcedure="false">'West Pos Change By Trader'!$A$2:$M$42</definedName>
    <definedName function="false" hidden="false" localSheetId="3" name="_xlnm.Print_Area" vbProcedure="false">'West Power Pos Change'!$A$1:$P$36</definedName>
    <definedName function="false" hidden="false" name="cCols" vbProcedure="false">COUNTA([1]DealPositions!$A$1:$XFD$1)</definedName>
    <definedName function="false" hidden="false" name="cRows" vbProcedure="false">COUNTA([1]DealPositions!$A$1:$B$1048576)</definedName>
    <definedName function="false" hidden="false" name="fStart" vbProcedure="false">[1]DealPositions!$A$1</definedName>
    <definedName function="false" hidden="false" name="iStart" vbProcedure="false">#REF!</definedName>
    <definedName function="false" hidden="false" name="LCRAPositions" vbProcedure="false">#REF!</definedName>
    <definedName function="false" hidden="false" name="NOTIONALREG" vbProcedure="false">#REF!</definedName>
    <definedName function="false" hidden="false" name="nr_pow_east_price" vbProcedure="false">#REF!</definedName>
    <definedName function="false" hidden="false" name="tot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<sst xmlns="http://schemas.openxmlformats.org/spreadsheetml/2006/main" count="102" uniqueCount="51">
  <si>
    <t xml:space="preserve">Trader Name</t>
  </si>
  <si>
    <t xml:space="preserve">2002</t>
  </si>
  <si>
    <t xml:space="preserve">2003</t>
  </si>
  <si>
    <t xml:space="preserve">2004-2020</t>
  </si>
  <si>
    <t xml:space="preserve">Peak Positions</t>
  </si>
  <si>
    <t xml:space="preserve">Total West Peak - MWH</t>
  </si>
  <si>
    <t xml:space="preserve">Off Peak Positions</t>
  </si>
  <si>
    <t xml:space="preserve">TOTAL</t>
  </si>
  <si>
    <t xml:space="preserve">Total West Off Peak - MWH</t>
  </si>
  <si>
    <t xml:space="preserve">Total Position By Trader</t>
  </si>
  <si>
    <t xml:space="preserve">GRAND</t>
  </si>
  <si>
    <t xml:space="preserve">Q1</t>
  </si>
  <si>
    <t xml:space="preserve">Total Position By Trader - MWH</t>
  </si>
  <si>
    <t xml:space="preserve">West Power Gas Positions</t>
  </si>
  <si>
    <t xml:space="preserve"> </t>
  </si>
  <si>
    <t xml:space="preserve">West Power Peak and Off Peak</t>
  </si>
  <si>
    <t xml:space="preserve">West Power Position - Peak</t>
  </si>
  <si>
    <t xml:space="preserve">Total Peak</t>
  </si>
  <si>
    <t xml:space="preserve">Total Off-Peak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</si>
  <si>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</si>
  <si>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</si>
  <si>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</si>
  <si>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</si>
  <si>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</si>
  <si>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</si>
  <si>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</si>
  <si>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Mid 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</si>
  <si>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</si>
  <si>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</si>
  <si>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</si>
  <si>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</si>
  <si>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</si>
  <si>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</si>
  <si>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</si>
  <si>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</si>
  <si>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</si>
  <si>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Heat Swap Position</t>
  </si>
  <si>
    <t xml:space="preserve">Gas Hedge</t>
  </si>
  <si>
    <t xml:space="preserve">Total West Desk Gas Position - Contracts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</si>
  <si>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</si>
  <si>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</si>
  <si>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</si>
  <si>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</si>
  <si>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Total West Power Positions</t>
  </si>
  <si>
    <t xml:space="preserve">Total Position</t>
  </si>
  <si>
    <t xml:space="preserve">West Daily Peak and Off Peak</t>
  </si>
  <si>
    <t xml:space="preserve">Daily Peak Change</t>
  </si>
  <si>
    <t xml:space="preserve">Daily Off Peak Change</t>
  </si>
  <si>
    <t xml:space="preserve">West Power Position Change</t>
  </si>
  <si>
    <t xml:space="preserve">Total Change</t>
  </si>
  <si>
    <t xml:space="preserve">Positon Change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</si>
</sst>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&quot;Effective Date:  &quot;dd\-mmm\-yyyy"/>
    <numFmt numFmtId="168" formatCode="[$-409]m/d/yyyy"/>
    <numFmt numFmtId="169" formatCode="@"/>
    <numFmt numFmtId="170" formatCode="[$-409]#,##0_);\(#,##0\)"/>
    <numFmt numFmtId="171" formatCode="#,##0"/>
    <numFmt numFmtId="172" formatCode="0"/>
    <numFmt numFmtId="173" formatCode="dd\-mmm\-yyyy"/>
    <numFmt numFmtId="174" formatCode="[$-409]d\-mmm\-yy"/>
    <numFmt numFmtId="175" formatCode="[$-409]mmm\-yy"/>
    <numFmt numFmtId="176" formatCode="m/d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41">
    <border diagonalUp="false" diagonalDown="false">
      <left/>
      <right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/November/Position/WestPos%20Report_111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West/Var/Var%20Report-West&amp;Canada-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 Power Position"/>
      <sheetName val="Power Off-Peak Positions"/>
      <sheetName val="Position By trader PRINT"/>
      <sheetName val="West Peak and Off Peak PRINT"/>
      <sheetName val="Daily Peak and Off Peak PRINT"/>
      <sheetName val="West Power Pos Change"/>
      <sheetName val="West Pos Change By Trader"/>
      <sheetName val="W. Power Desk Daily Position"/>
      <sheetName val="W. Power Desk Daily off peak"/>
      <sheetName val="Daily Position Change"/>
      <sheetName val="West Power Position Change"/>
      <sheetName val="DealDailyPositionsAlberta"/>
      <sheetName val="DealPositionsAlberta"/>
      <sheetName val="GasShortAlberta"/>
      <sheetName val="GasDailyShortAlberta"/>
      <sheetName val="DealDailyPositions"/>
      <sheetName val="GasHedgeAlberta"/>
      <sheetName val="GasDailyHedgeAlberta"/>
      <sheetName val="PowerShortAlberta"/>
      <sheetName val="PowerDailyShortAlberta"/>
      <sheetName val="DealPositions"/>
      <sheetName val="GasShort"/>
      <sheetName val="GasDailyShort"/>
      <sheetName val="GasHedge"/>
      <sheetName val="GasDailyHedge"/>
      <sheetName val="PowerShort"/>
      <sheetName val="PowerDailyShort"/>
      <sheetName val="Regions"/>
      <sheetName val="Holidays"/>
    </sheetNames>
    <sheetDataSet>
      <sheetData sheetId="0">
        <row r="6">
          <cell r="A6">
            <v>37208</v>
          </cell>
        </row>
        <row r="8">
          <cell r="C8" t="str">
            <v>Total Peak</v>
          </cell>
        </row>
        <row r="8">
          <cell r="H8">
            <v>37165</v>
          </cell>
          <cell r="I8">
            <v>37196</v>
          </cell>
          <cell r="J8">
            <v>37226</v>
          </cell>
          <cell r="K8" t="str">
            <v>2001 Total</v>
          </cell>
          <cell r="L8">
            <v>37257</v>
          </cell>
          <cell r="M8">
            <v>37288</v>
          </cell>
          <cell r="N8">
            <v>37316</v>
          </cell>
          <cell r="O8" t="str">
            <v>Q2-02</v>
          </cell>
          <cell r="P8" t="str">
            <v>Q3-02</v>
          </cell>
          <cell r="Q8" t="str">
            <v>Q4-02</v>
          </cell>
          <cell r="R8" t="str">
            <v>Total 2002</v>
          </cell>
          <cell r="S8" t="str">
            <v> Total 2003</v>
          </cell>
          <cell r="T8" t="str">
            <v>&gt;2004</v>
          </cell>
        </row>
        <row r="9">
          <cell r="A9" t="str">
            <v>Mid Columbia</v>
          </cell>
        </row>
        <row r="9">
          <cell r="C9">
            <v>817337.836878711</v>
          </cell>
        </row>
        <row r="9">
          <cell r="H9">
            <v>0</v>
          </cell>
          <cell r="I9">
            <v>35337.0368455596</v>
          </cell>
          <cell r="J9">
            <v>51645.4683493982</v>
          </cell>
          <cell r="K9">
            <v>86982.5051949578</v>
          </cell>
          <cell r="L9">
            <v>-51367.1621687463</v>
          </cell>
          <cell r="M9">
            <v>-93144.2674335376</v>
          </cell>
          <cell r="N9">
            <v>-72237.1911663898</v>
          </cell>
          <cell r="O9">
            <v>-33277.1977117936</v>
          </cell>
          <cell r="P9">
            <v>-606066.095944523</v>
          </cell>
          <cell r="Q9">
            <v>-441245.333949261</v>
          </cell>
          <cell r="R9">
            <v>-1333345.65318433</v>
          </cell>
          <cell r="S9">
            <v>859882.37054385</v>
          </cell>
          <cell r="T9">
            <v>1203818.61432423</v>
          </cell>
        </row>
        <row r="10">
          <cell r="A10" t="str">
            <v>COB</v>
          </cell>
        </row>
        <row r="10">
          <cell r="C10">
            <v>-1495633.34222456</v>
          </cell>
        </row>
        <row r="10">
          <cell r="H10">
            <v>0</v>
          </cell>
          <cell r="I10">
            <v>11252.8270908321</v>
          </cell>
          <cell r="J10">
            <v>-86006.3425585793</v>
          </cell>
          <cell r="K10">
            <v>-74753.5154677473</v>
          </cell>
          <cell r="L10">
            <v>-1145.27093772963</v>
          </cell>
          <cell r="M10">
            <v>-1238.85984474676</v>
          </cell>
          <cell r="N10">
            <v>41994.1876290281</v>
          </cell>
          <cell r="O10">
            <v>110592.602459111</v>
          </cell>
          <cell r="P10">
            <v>-160213.021177175</v>
          </cell>
          <cell r="Q10">
            <v>62500.1183335606</v>
          </cell>
          <cell r="R10">
            <v>-11432.3756002689</v>
          </cell>
          <cell r="S10">
            <v>-741227.344189125</v>
          </cell>
          <cell r="T10">
            <v>-668220.106967417</v>
          </cell>
        </row>
        <row r="11">
          <cell r="A11" t="str">
            <v>NP15</v>
          </cell>
        </row>
        <row r="11">
          <cell r="C11">
            <v>-1878581.37672998</v>
          </cell>
        </row>
        <row r="11">
          <cell r="H11">
            <v>0</v>
          </cell>
          <cell r="I11">
            <v>36908.8299050559</v>
          </cell>
          <cell r="J11">
            <v>31583.1919669274</v>
          </cell>
          <cell r="K11">
            <v>68492.0218719832</v>
          </cell>
          <cell r="L11">
            <v>2596.95295781006</v>
          </cell>
          <cell r="M11">
            <v>37498.0556358635</v>
          </cell>
          <cell r="N11">
            <v>73054.8894218219</v>
          </cell>
          <cell r="O11">
            <v>208815.971464173</v>
          </cell>
          <cell r="P11">
            <v>82693.6077430404</v>
          </cell>
          <cell r="Q11">
            <v>236186.299039706</v>
          </cell>
          <cell r="R11">
            <v>608620.061233612</v>
          </cell>
          <cell r="S11">
            <v>-505715.822554694</v>
          </cell>
          <cell r="T11">
            <v>-2049977.63728089</v>
          </cell>
        </row>
        <row r="12">
          <cell r="A12" t="str">
            <v>ZP26</v>
          </cell>
        </row>
        <row r="12">
          <cell r="C12">
            <v>436125.764901924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117169.080058606</v>
          </cell>
          <cell r="T12">
            <v>318956.684843319</v>
          </cell>
        </row>
        <row r="13">
          <cell r="A13" t="str">
            <v>SP15</v>
          </cell>
        </row>
        <row r="13">
          <cell r="C13">
            <v>-5264008.78181416</v>
          </cell>
        </row>
        <row r="13">
          <cell r="H13">
            <v>0</v>
          </cell>
          <cell r="I13">
            <v>-57335.2777471358</v>
          </cell>
          <cell r="J13">
            <v>-8110.34757663703</v>
          </cell>
          <cell r="K13">
            <v>-65445.6253237728</v>
          </cell>
          <cell r="L13">
            <v>-76301.9866729841</v>
          </cell>
          <cell r="M13">
            <v>-109781.161381227</v>
          </cell>
          <cell r="N13">
            <v>14737.5586831213</v>
          </cell>
          <cell r="O13">
            <v>111084.136030218</v>
          </cell>
          <cell r="P13">
            <v>-26758.0513218439</v>
          </cell>
          <cell r="Q13">
            <v>173745.39846764</v>
          </cell>
          <cell r="R13">
            <v>42985.3856423581</v>
          </cell>
          <cell r="S13">
            <v>387143.575906556</v>
          </cell>
          <cell r="T13">
            <v>-5628692.11803931</v>
          </cell>
        </row>
        <row r="14">
          <cell r="A14" t="str">
            <v>Palo Verde</v>
          </cell>
        </row>
        <row r="14">
          <cell r="C14">
            <v>1346290.64848991</v>
          </cell>
        </row>
        <row r="14">
          <cell r="H14">
            <v>0</v>
          </cell>
          <cell r="I14">
            <v>64684.1193285885</v>
          </cell>
          <cell r="J14">
            <v>63410.8608737023</v>
          </cell>
          <cell r="K14">
            <v>128094.980202291</v>
          </cell>
          <cell r="L14">
            <v>83575.4069658823</v>
          </cell>
          <cell r="M14">
            <v>92660.4645024018</v>
          </cell>
          <cell r="N14">
            <v>-415061.247242594</v>
          </cell>
          <cell r="O14">
            <v>-1290584.33606816</v>
          </cell>
          <cell r="P14">
            <v>-1024968.25015079</v>
          </cell>
          <cell r="Q14">
            <v>-563834.559080499</v>
          </cell>
          <cell r="R14">
            <v>-2770045.42753846</v>
          </cell>
          <cell r="S14">
            <v>-1181003.0350107</v>
          </cell>
          <cell r="T14">
            <v>5169244.13083679</v>
          </cell>
        </row>
        <row r="15">
          <cell r="A15" t="str">
            <v>Rockies</v>
          </cell>
        </row>
        <row r="15">
          <cell r="C15">
            <v>-138932.53105863</v>
          </cell>
        </row>
        <row r="15">
          <cell r="H15">
            <v>0</v>
          </cell>
          <cell r="I15">
            <v>-1914.93385076614</v>
          </cell>
          <cell r="J15">
            <v>-1703.47236490726</v>
          </cell>
          <cell r="K15">
            <v>-3618.4062156734</v>
          </cell>
          <cell r="L15">
            <v>-1728.45465149338</v>
          </cell>
          <cell r="M15">
            <v>-1673.77601090184</v>
          </cell>
          <cell r="N15">
            <v>-1884.40875274849</v>
          </cell>
          <cell r="O15">
            <v>-14160.7233254983</v>
          </cell>
          <cell r="P15">
            <v>-27768.7515816053</v>
          </cell>
          <cell r="Q15">
            <v>-16135.2951073264</v>
          </cell>
          <cell r="R15">
            <v>-63721.1909093614</v>
          </cell>
          <cell r="S15">
            <v>-71592.9339335952</v>
          </cell>
          <cell r="T15">
            <v>0</v>
          </cell>
        </row>
        <row r="16">
          <cell r="A16" t="str">
            <v>Total West Desk Power Position - MWH</v>
          </cell>
        </row>
        <row r="16">
          <cell r="C16">
            <v>-6177401.7815568</v>
          </cell>
        </row>
        <row r="16">
          <cell r="H16">
            <v>0</v>
          </cell>
          <cell r="I16">
            <v>88932.6015721342</v>
          </cell>
          <cell r="J16">
            <v>50819.3586899042</v>
          </cell>
          <cell r="K16">
            <v>139751.960262038</v>
          </cell>
          <cell r="L16">
            <v>-44370.514507261</v>
          </cell>
          <cell r="M16">
            <v>-75679.5445321479</v>
          </cell>
          <cell r="N16">
            <v>-359396.211427761</v>
          </cell>
          <cell r="O16">
            <v>-907529.547151944</v>
          </cell>
          <cell r="P16">
            <v>-1763080.5624329</v>
          </cell>
          <cell r="Q16">
            <v>-548783.37229618</v>
          </cell>
          <cell r="R16">
            <v>-3526939.20035645</v>
          </cell>
          <cell r="S16">
            <v>-1135344.10917911</v>
          </cell>
          <cell r="T16">
            <v>-1654870.43228327</v>
          </cell>
        </row>
        <row r="109">
          <cell r="C109">
            <v>956202.177722815</v>
          </cell>
        </row>
        <row r="109">
          <cell r="H109">
            <v>0</v>
          </cell>
          <cell r="I109">
            <v>47141.9147067564</v>
          </cell>
          <cell r="J109">
            <v>56680.6804442249</v>
          </cell>
          <cell r="K109">
            <v>103822.595150981</v>
          </cell>
          <cell r="L109">
            <v>-42671.0164705844</v>
          </cell>
          <cell r="M109">
            <v>-83738.5216054835</v>
          </cell>
          <cell r="N109">
            <v>-82714.4001540712</v>
          </cell>
          <cell r="O109">
            <v>-64504.2586417069</v>
          </cell>
          <cell r="P109">
            <v>-578480.366986522</v>
          </cell>
          <cell r="Q109">
            <v>-443968.439134932</v>
          </cell>
          <cell r="R109">
            <v>-1292362.36985017</v>
          </cell>
          <cell r="S109">
            <v>979692.702513712</v>
          </cell>
          <cell r="T109">
            <v>1165049.24990829</v>
          </cell>
        </row>
        <row r="110">
          <cell r="C110">
            <v>-1504164.00953151</v>
          </cell>
        </row>
        <row r="110">
          <cell r="H110">
            <v>0</v>
          </cell>
          <cell r="I110">
            <v>8490.1151058349</v>
          </cell>
          <cell r="J110">
            <v>-86741.5684860298</v>
          </cell>
          <cell r="K110">
            <v>-78251.4533801949</v>
          </cell>
          <cell r="L110">
            <v>-1145.20567395619</v>
          </cell>
          <cell r="M110">
            <v>-1238.81088089681</v>
          </cell>
          <cell r="N110">
            <v>41993.1287138382</v>
          </cell>
          <cell r="O110">
            <v>110591.65683456</v>
          </cell>
          <cell r="P110">
            <v>-160230.969635892</v>
          </cell>
          <cell r="Q110">
            <v>62519.061013932</v>
          </cell>
          <cell r="R110">
            <v>-11430.9396646719</v>
          </cell>
          <cell r="S110">
            <v>-741866.162095237</v>
          </cell>
          <cell r="T110">
            <v>-672615.454391404</v>
          </cell>
        </row>
        <row r="111">
          <cell r="C111">
            <v>-1778963.25689631</v>
          </cell>
        </row>
        <row r="111">
          <cell r="H111">
            <v>0</v>
          </cell>
          <cell r="I111">
            <v>39557.1760136076</v>
          </cell>
          <cell r="J111">
            <v>52235.9219880595</v>
          </cell>
          <cell r="K111">
            <v>91793.0980016671</v>
          </cell>
          <cell r="L111">
            <v>12129.1480244535</v>
          </cell>
          <cell r="M111">
            <v>47806.253507371</v>
          </cell>
          <cell r="N111">
            <v>73053.1164175938</v>
          </cell>
          <cell r="O111">
            <v>208815.19096489</v>
          </cell>
          <cell r="P111">
            <v>82703.7717025038</v>
          </cell>
          <cell r="Q111">
            <v>236259.129673451</v>
          </cell>
          <cell r="R111">
            <v>628540.311233301</v>
          </cell>
          <cell r="S111">
            <v>-447168.466168664</v>
          </cell>
          <cell r="T111">
            <v>-2052128.19996262</v>
          </cell>
        </row>
        <row r="112">
          <cell r="C112">
            <v>436933.764530909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117270.032075547</v>
          </cell>
          <cell r="T112">
            <v>319663.732455363</v>
          </cell>
        </row>
        <row r="113">
          <cell r="C113">
            <v>-5272727.90296613</v>
          </cell>
        </row>
        <row r="113">
          <cell r="H113">
            <v>0</v>
          </cell>
          <cell r="I113">
            <v>-21631.9211653531</v>
          </cell>
          <cell r="J113">
            <v>23695.3463250384</v>
          </cell>
          <cell r="K113">
            <v>2063.42515968525</v>
          </cell>
          <cell r="L113">
            <v>-47701.5645581929</v>
          </cell>
          <cell r="M113">
            <v>-78849.1110128449</v>
          </cell>
          <cell r="N113">
            <v>14737.195310178</v>
          </cell>
          <cell r="O113">
            <v>111084.711896497</v>
          </cell>
          <cell r="P113">
            <v>-57020.9861104793</v>
          </cell>
          <cell r="Q113">
            <v>203858.124623937</v>
          </cell>
          <cell r="R113">
            <v>133396.193143825</v>
          </cell>
          <cell r="S113">
            <v>240692.888024685</v>
          </cell>
          <cell r="T113">
            <v>-5648880.40929433</v>
          </cell>
        </row>
        <row r="114">
          <cell r="C114">
            <v>1888125.26833838</v>
          </cell>
        </row>
        <row r="114">
          <cell r="H114">
            <v>0</v>
          </cell>
          <cell r="I114">
            <v>26289.4362446619</v>
          </cell>
          <cell r="J114">
            <v>61954.5606994688</v>
          </cell>
          <cell r="K114">
            <v>88243.9969441308</v>
          </cell>
          <cell r="L114">
            <v>62331.0272134701</v>
          </cell>
          <cell r="M114">
            <v>69679.2996337614</v>
          </cell>
          <cell r="N114">
            <v>-407376.856824022</v>
          </cell>
          <cell r="O114">
            <v>-1267433.61217924</v>
          </cell>
          <cell r="P114">
            <v>-910520.645846087</v>
          </cell>
          <cell r="Q114">
            <v>-540332.626869699</v>
          </cell>
          <cell r="R114">
            <v>-2676466.80754941</v>
          </cell>
          <cell r="S114">
            <v>-710239.231174761</v>
          </cell>
          <cell r="T114">
            <v>5186587.31011844</v>
          </cell>
        </row>
        <row r="115">
          <cell r="C115">
            <v>-142726.104103803</v>
          </cell>
        </row>
        <row r="115">
          <cell r="H115">
            <v>0</v>
          </cell>
          <cell r="I115">
            <v>-3216.81172221507</v>
          </cell>
          <cell r="J115">
            <v>-2237.0069184514</v>
          </cell>
          <cell r="K115">
            <v>-5453.81864066647</v>
          </cell>
          <cell r="L115">
            <v>-1886.29373273899</v>
          </cell>
          <cell r="M115">
            <v>-1848.77503303755</v>
          </cell>
          <cell r="N115">
            <v>-2208.08100921068</v>
          </cell>
          <cell r="O115">
            <v>-14713.2635798408</v>
          </cell>
          <cell r="P115">
            <v>-27746.8620760748</v>
          </cell>
          <cell r="Q115">
            <v>-16250.6084641217</v>
          </cell>
          <cell r="R115">
            <v>-64953.0530862383</v>
          </cell>
          <cell r="S115">
            <v>-72319.2323768978</v>
          </cell>
          <cell r="T115">
            <v>0</v>
          </cell>
        </row>
        <row r="116">
          <cell r="C116">
            <v>-5417320.06290565</v>
          </cell>
        </row>
        <row r="116">
          <cell r="H116">
            <v>0</v>
          </cell>
          <cell r="I116">
            <v>96629.9091832927</v>
          </cell>
          <cell r="J116">
            <v>105587.93405231</v>
          </cell>
          <cell r="K116">
            <v>202217.843235603</v>
          </cell>
          <cell r="L116">
            <v>-18943.9051975489</v>
          </cell>
          <cell r="M116">
            <v>-48189.6653911304</v>
          </cell>
          <cell r="N116">
            <v>-362515.897545693</v>
          </cell>
          <cell r="O116">
            <v>-916159.574704835</v>
          </cell>
          <cell r="P116">
            <v>-1651296.05895255</v>
          </cell>
          <cell r="Q116">
            <v>-497915.359157432</v>
          </cell>
          <cell r="R116">
            <v>-3283276.66577336</v>
          </cell>
          <cell r="S116">
            <v>-633937.469201618</v>
          </cell>
          <cell r="T116">
            <v>-1702323.77116626</v>
          </cell>
        </row>
      </sheetData>
      <sheetData sheetId="1">
        <row r="8">
          <cell r="C8" t="str">
            <v>Total Off-Peak</v>
          </cell>
        </row>
        <row r="9">
          <cell r="A9" t="str">
            <v>Mid Columbia</v>
          </cell>
        </row>
        <row r="9">
          <cell r="C9">
            <v>-1566650.54532435</v>
          </cell>
        </row>
        <row r="9">
          <cell r="F9">
            <v>0</v>
          </cell>
          <cell r="G9">
            <v>-10217.5990014218</v>
          </cell>
          <cell r="H9">
            <v>15807.1120600525</v>
          </cell>
          <cell r="I9">
            <v>5589.51305863072</v>
          </cell>
          <cell r="J9">
            <v>-158784.349132147</v>
          </cell>
          <cell r="K9">
            <v>-132085.568881332</v>
          </cell>
          <cell r="L9">
            <v>-150197.154021752</v>
          </cell>
          <cell r="M9">
            <v>-180078.385824525</v>
          </cell>
          <cell r="N9">
            <v>-218590.189271848</v>
          </cell>
          <cell r="O9">
            <v>-456035.665589221</v>
          </cell>
          <cell r="P9">
            <v>-1295771.31272083</v>
          </cell>
          <cell r="Q9">
            <v>-271175.230023103</v>
          </cell>
          <cell r="R9">
            <v>-5293.51563905494</v>
          </cell>
        </row>
        <row r="10">
          <cell r="A10" t="str">
            <v>COB</v>
          </cell>
        </row>
        <row r="10">
          <cell r="C10">
            <v>-2293799.94527958</v>
          </cell>
        </row>
        <row r="10">
          <cell r="F10">
            <v>0</v>
          </cell>
          <cell r="G10">
            <v>4723.98122835866</v>
          </cell>
          <cell r="H10">
            <v>22985.4662396121</v>
          </cell>
          <cell r="I10">
            <v>27709.4474679708</v>
          </cell>
          <cell r="J10">
            <v>56771.8474508699</v>
          </cell>
          <cell r="K10">
            <v>50402.0782250474</v>
          </cell>
          <cell r="L10">
            <v>58150.9841546331</v>
          </cell>
          <cell r="M10">
            <v>170900.403023602</v>
          </cell>
          <cell r="N10">
            <v>166567.087087797</v>
          </cell>
          <cell r="O10">
            <v>168361.478673078</v>
          </cell>
          <cell r="P10">
            <v>671153.878615028</v>
          </cell>
          <cell r="Q10">
            <v>494745.845396591</v>
          </cell>
          <cell r="R10">
            <v>-3487409.11675917</v>
          </cell>
        </row>
        <row r="11">
          <cell r="A11" t="str">
            <v>NP15</v>
          </cell>
        </row>
        <row r="11">
          <cell r="C11">
            <v>-1973230.41322306</v>
          </cell>
        </row>
        <row r="11">
          <cell r="F11">
            <v>0</v>
          </cell>
          <cell r="G11">
            <v>31577.4977016557</v>
          </cell>
          <cell r="H11">
            <v>-10451.9095030577</v>
          </cell>
          <cell r="I11">
            <v>21125.588198598</v>
          </cell>
          <cell r="J11">
            <v>-80945.6032018803</v>
          </cell>
          <cell r="K11">
            <v>-47338.671417549</v>
          </cell>
          <cell r="L11">
            <v>-58882.3425202544</v>
          </cell>
          <cell r="M11">
            <v>-72282.7814658662</v>
          </cell>
          <cell r="N11">
            <v>6869.32730695065</v>
          </cell>
          <cell r="O11">
            <v>84942.3015360582</v>
          </cell>
          <cell r="P11">
            <v>-167637.769762541</v>
          </cell>
          <cell r="Q11">
            <v>-1042786.751294</v>
          </cell>
          <cell r="R11">
            <v>-783931.480365128</v>
          </cell>
        </row>
        <row r="12">
          <cell r="A12" t="str">
            <v>ZP26</v>
          </cell>
        </row>
        <row r="12">
          <cell r="C12">
            <v>342087.64615356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91773.5030925632</v>
          </cell>
          <cell r="R12">
            <v>250314.143060997</v>
          </cell>
        </row>
        <row r="13">
          <cell r="A13" t="str">
            <v>SP15</v>
          </cell>
        </row>
        <row r="13">
          <cell r="C13">
            <v>-3407712.78603544</v>
          </cell>
        </row>
        <row r="13">
          <cell r="F13">
            <v>0</v>
          </cell>
          <cell r="G13">
            <v>-82618.5762386522</v>
          </cell>
          <cell r="H13">
            <v>-112741.486214592</v>
          </cell>
          <cell r="I13">
            <v>-195360.062453244</v>
          </cell>
          <cell r="J13">
            <v>-45341.6770165584</v>
          </cell>
          <cell r="K13">
            <v>-7094.71606395145</v>
          </cell>
          <cell r="L13">
            <v>-8455.09714008934</v>
          </cell>
          <cell r="M13">
            <v>-238382.787870635</v>
          </cell>
          <cell r="N13">
            <v>-362192.596205548</v>
          </cell>
          <cell r="O13">
            <v>-136489.580208185</v>
          </cell>
          <cell r="P13">
            <v>-797956.454504967</v>
          </cell>
          <cell r="Q13">
            <v>-770239.945072551</v>
          </cell>
          <cell r="R13">
            <v>-1644156.32400468</v>
          </cell>
        </row>
        <row r="14">
          <cell r="A14" t="str">
            <v>Palo Verde</v>
          </cell>
        </row>
        <row r="14">
          <cell r="C14">
            <v>3373938.68747271</v>
          </cell>
        </row>
        <row r="14">
          <cell r="F14">
            <v>0</v>
          </cell>
          <cell r="G14">
            <v>16012.599383212</v>
          </cell>
          <cell r="H14">
            <v>99906.8685890762</v>
          </cell>
          <cell r="I14">
            <v>115919.467972288</v>
          </cell>
          <cell r="J14">
            <v>75181.3852222358</v>
          </cell>
          <cell r="K14">
            <v>83472.9849018717</v>
          </cell>
          <cell r="L14">
            <v>96759.1737209656</v>
          </cell>
          <cell r="M14">
            <v>-254790.896203617</v>
          </cell>
          <cell r="N14">
            <v>-205879.775335886</v>
          </cell>
          <cell r="O14">
            <v>-200380.850912136</v>
          </cell>
          <cell r="P14">
            <v>-405637.978606566</v>
          </cell>
          <cell r="Q14">
            <v>-272338.292314763</v>
          </cell>
          <cell r="R14">
            <v>3935995.49042175</v>
          </cell>
        </row>
        <row r="15">
          <cell r="A15" t="str">
            <v>Rockies</v>
          </cell>
        </row>
        <row r="15">
          <cell r="C15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Total West Desk Power Position - MWH</v>
          </cell>
        </row>
        <row r="16">
          <cell r="C16">
            <v>-5525367.35623617</v>
          </cell>
        </row>
        <row r="16">
          <cell r="F16">
            <v>0</v>
          </cell>
          <cell r="G16">
            <v>-40522.0969268477</v>
          </cell>
          <cell r="H16">
            <v>15506.0511710911</v>
          </cell>
          <cell r="I16">
            <v>-25016.0457557566</v>
          </cell>
          <cell r="J16">
            <v>-153118.39667748</v>
          </cell>
          <cell r="K16">
            <v>-52643.8932359133</v>
          </cell>
          <cell r="L16">
            <v>-62624.4358064973</v>
          </cell>
          <cell r="M16">
            <v>-574634.448341041</v>
          </cell>
          <cell r="N16">
            <v>-613226.146418534</v>
          </cell>
          <cell r="O16">
            <v>-539602.316500404</v>
          </cell>
          <cell r="P16">
            <v>-1995849.63697987</v>
          </cell>
          <cell r="Q16">
            <v>-1770020.87021526</v>
          </cell>
          <cell r="R16">
            <v>-1734480.80328529</v>
          </cell>
        </row>
        <row r="109">
          <cell r="C109">
            <v>-1607021.08903045</v>
          </cell>
        </row>
        <row r="109">
          <cell r="F109">
            <v>0</v>
          </cell>
          <cell r="G109">
            <v>-2267.12826567919</v>
          </cell>
          <cell r="H109">
            <v>41505.0635042915</v>
          </cell>
          <cell r="I109">
            <v>39237.9352386123</v>
          </cell>
          <cell r="J109">
            <v>-126271.473079769</v>
          </cell>
          <cell r="K109">
            <v>-132179.24027958</v>
          </cell>
          <cell r="L109">
            <v>-150305.435619011</v>
          </cell>
          <cell r="M109">
            <v>-203892.721404716</v>
          </cell>
          <cell r="N109">
            <v>-266878.930292284</v>
          </cell>
          <cell r="O109">
            <v>-456496.52562437</v>
          </cell>
          <cell r="P109">
            <v>-1336024.32629973</v>
          </cell>
          <cell r="Q109">
            <v>-272577.21215588</v>
          </cell>
          <cell r="R109">
            <v>-37657.485813449</v>
          </cell>
        </row>
        <row r="110">
          <cell r="C110">
            <v>-2313551.66990853</v>
          </cell>
        </row>
        <row r="110">
          <cell r="F110">
            <v>0</v>
          </cell>
          <cell r="G110">
            <v>4274.47737089883</v>
          </cell>
          <cell r="H110">
            <v>22042.4163190297</v>
          </cell>
          <cell r="I110">
            <v>26316.8936899285</v>
          </cell>
          <cell r="J110">
            <v>56814.2709540917</v>
          </cell>
          <cell r="K110">
            <v>50412.8853002055</v>
          </cell>
          <cell r="L110">
            <v>58165.6625643567</v>
          </cell>
          <cell r="M110">
            <v>170975.339323593</v>
          </cell>
          <cell r="N110">
            <v>166677.566563333</v>
          </cell>
          <cell r="O110">
            <v>168442.288100702</v>
          </cell>
          <cell r="P110">
            <v>671488.012806281</v>
          </cell>
          <cell r="Q110">
            <v>494573.889751968</v>
          </cell>
          <cell r="R110">
            <v>-3505930.46615671</v>
          </cell>
        </row>
        <row r="111">
          <cell r="C111">
            <v>-1992968.72637734</v>
          </cell>
        </row>
        <row r="111">
          <cell r="F111">
            <v>0</v>
          </cell>
          <cell r="G111">
            <v>28705.948666254</v>
          </cell>
          <cell r="H111">
            <v>-27290.4213043543</v>
          </cell>
          <cell r="I111">
            <v>1415.52736189967</v>
          </cell>
          <cell r="J111">
            <v>-89095.2493306588</v>
          </cell>
          <cell r="K111">
            <v>-54485.7063131523</v>
          </cell>
          <cell r="L111">
            <v>-67008.9506016728</v>
          </cell>
          <cell r="M111">
            <v>-72281.8644471315</v>
          </cell>
          <cell r="N111">
            <v>30841.5276344621</v>
          </cell>
          <cell r="O111">
            <v>84970.1152223601</v>
          </cell>
          <cell r="P111">
            <v>-167060.127835793</v>
          </cell>
          <cell r="Q111">
            <v>-1043668.99870763</v>
          </cell>
          <cell r="R111">
            <v>-783655.127195822</v>
          </cell>
        </row>
        <row r="112">
          <cell r="C112">
            <v>342722.443735795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91852.9093974204</v>
          </cell>
          <cell r="R112">
            <v>250869.534338375</v>
          </cell>
        </row>
        <row r="113">
          <cell r="C113">
            <v>-3469982.5624378</v>
          </cell>
        </row>
        <row r="113">
          <cell r="F113">
            <v>0</v>
          </cell>
          <cell r="G113">
            <v>-87164.5535946553</v>
          </cell>
          <cell r="H113">
            <v>-101085.191361437</v>
          </cell>
          <cell r="I113">
            <v>-188249.744956092</v>
          </cell>
          <cell r="J113">
            <v>-37184.7099194486</v>
          </cell>
          <cell r="K113">
            <v>-7094.38553971408</v>
          </cell>
          <cell r="L113">
            <v>-8454.80898555226</v>
          </cell>
          <cell r="M113">
            <v>-308847.452629046</v>
          </cell>
          <cell r="N113">
            <v>-362234.077081339</v>
          </cell>
          <cell r="O113">
            <v>-136530.949487496</v>
          </cell>
          <cell r="P113">
            <v>-860346.383642596</v>
          </cell>
          <cell r="Q113">
            <v>-770897.663678439</v>
          </cell>
          <cell r="R113">
            <v>-1650488.77016067</v>
          </cell>
        </row>
        <row r="114">
          <cell r="C114">
            <v>3458265.73427638</v>
          </cell>
        </row>
        <row r="114">
          <cell r="F114">
            <v>0</v>
          </cell>
          <cell r="G114">
            <v>-4331.07902742682</v>
          </cell>
          <cell r="H114">
            <v>117034.624821382</v>
          </cell>
          <cell r="I114">
            <v>112703.545793955</v>
          </cell>
          <cell r="J114">
            <v>75177.0683139905</v>
          </cell>
          <cell r="K114">
            <v>83469.2355663881</v>
          </cell>
          <cell r="L114">
            <v>96755.9606714843</v>
          </cell>
          <cell r="M114">
            <v>-254789.765908773</v>
          </cell>
          <cell r="N114">
            <v>-181931.847282973</v>
          </cell>
          <cell r="O114">
            <v>-152771.201374256</v>
          </cell>
          <cell r="P114">
            <v>-334090.550014139</v>
          </cell>
          <cell r="Q114">
            <v>-271345.420615993</v>
          </cell>
          <cell r="R114">
            <v>3950998.15911256</v>
          </cell>
        </row>
        <row r="115">
          <cell r="C115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C116">
            <v>-5582535.86974195</v>
          </cell>
        </row>
        <row r="116">
          <cell r="F116">
            <v>0</v>
          </cell>
          <cell r="G116">
            <v>-60782.3348506084</v>
          </cell>
          <cell r="H116">
            <v>52206.4919789118</v>
          </cell>
          <cell r="I116">
            <v>-8575.84287169667</v>
          </cell>
          <cell r="J116">
            <v>-120560.093061794</v>
          </cell>
          <cell r="K116">
            <v>-59877.2112658529</v>
          </cell>
          <cell r="L116">
            <v>-70847.5719703946</v>
          </cell>
          <cell r="M116">
            <v>-668836.465066074</v>
          </cell>
          <cell r="N116">
            <v>-613525.760458801</v>
          </cell>
          <cell r="O116">
            <v>-492386.27316306</v>
          </cell>
          <cell r="P116">
            <v>-2026033.37498598</v>
          </cell>
          <cell r="Q116">
            <v>-1772062.49600855</v>
          </cell>
          <cell r="R116">
            <v>-1775864.15587572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A5" t="str">
            <v>West Power Position - Daily Peak</v>
          </cell>
        </row>
        <row r="8">
          <cell r="C8">
            <v>37209</v>
          </cell>
          <cell r="D8">
            <v>37210</v>
          </cell>
          <cell r="E8">
            <v>37211</v>
          </cell>
          <cell r="F8">
            <v>37212</v>
          </cell>
          <cell r="G8">
            <v>37214</v>
          </cell>
          <cell r="H8">
            <v>37215</v>
          </cell>
          <cell r="I8">
            <v>37216</v>
          </cell>
          <cell r="J8">
            <v>37218</v>
          </cell>
          <cell r="K8">
            <v>37219</v>
          </cell>
          <cell r="L8">
            <v>37221</v>
          </cell>
          <cell r="M8">
            <v>37222</v>
          </cell>
          <cell r="N8">
            <v>37223</v>
          </cell>
          <cell r="O8">
            <v>37224</v>
          </cell>
          <cell r="P8">
            <v>37225</v>
          </cell>
          <cell r="Q8">
            <v>37226</v>
          </cell>
          <cell r="R8">
            <v>37228</v>
          </cell>
          <cell r="S8">
            <v>37229</v>
          </cell>
          <cell r="T8">
            <v>37230</v>
          </cell>
          <cell r="U8">
            <v>37231</v>
          </cell>
          <cell r="V8">
            <v>37232</v>
          </cell>
          <cell r="W8">
            <v>37233</v>
          </cell>
          <cell r="X8">
            <v>37235</v>
          </cell>
          <cell r="Y8">
            <v>37236</v>
          </cell>
          <cell r="Z8">
            <v>37237</v>
          </cell>
          <cell r="AA8">
            <v>37238</v>
          </cell>
          <cell r="AB8">
            <v>37239</v>
          </cell>
          <cell r="AC8">
            <v>37240</v>
          </cell>
          <cell r="AD8">
            <v>37242</v>
          </cell>
          <cell r="AE8" t="str">
            <v>Total Peak</v>
          </cell>
        </row>
        <row r="9">
          <cell r="A9" t="str">
            <v>Mid Columbia</v>
          </cell>
        </row>
        <row r="9">
          <cell r="C9">
            <v>2059.89995133925</v>
          </cell>
          <cell r="D9">
            <v>2490.97962132187</v>
          </cell>
          <cell r="E9">
            <v>2490.98404521467</v>
          </cell>
          <cell r="F9">
            <v>2491.16063834124</v>
          </cell>
          <cell r="G9">
            <v>2491.16063834124</v>
          </cell>
          <cell r="H9">
            <v>2595.13882797199</v>
          </cell>
          <cell r="I9">
            <v>2601.55968326508</v>
          </cell>
          <cell r="J9">
            <v>2513.80083466516</v>
          </cell>
          <cell r="K9">
            <v>2533.45254533145</v>
          </cell>
          <cell r="L9">
            <v>2533.45254533145</v>
          </cell>
          <cell r="M9">
            <v>2663.66756705977</v>
          </cell>
          <cell r="N9">
            <v>2675.69598156792</v>
          </cell>
          <cell r="O9">
            <v>2591.9990436109</v>
          </cell>
          <cell r="P9">
            <v>2604.0849221976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35337.0368455596</v>
          </cell>
          <cell r="AF9">
            <v>-10217.5990014219</v>
          </cell>
          <cell r="AG9">
            <v>25119.4378441377</v>
          </cell>
        </row>
        <row r="10">
          <cell r="A10" t="str">
            <v>COB</v>
          </cell>
        </row>
        <row r="10">
          <cell r="C10">
            <v>2698.17999850063</v>
          </cell>
          <cell r="D10">
            <v>695.787748036464</v>
          </cell>
          <cell r="E10">
            <v>677.158759907226</v>
          </cell>
          <cell r="F10">
            <v>663.242754405047</v>
          </cell>
          <cell r="G10">
            <v>663.242754405037</v>
          </cell>
          <cell r="H10">
            <v>647.755047810023</v>
          </cell>
          <cell r="I10">
            <v>646.820281742941</v>
          </cell>
          <cell r="J10">
            <v>646.795603534568</v>
          </cell>
          <cell r="K10">
            <v>648.274481270401</v>
          </cell>
          <cell r="L10">
            <v>648.274481270401</v>
          </cell>
          <cell r="M10">
            <v>652.138444130431</v>
          </cell>
          <cell r="N10">
            <v>653.583682903031</v>
          </cell>
          <cell r="O10">
            <v>655.051010232618</v>
          </cell>
          <cell r="P10">
            <v>656.522042683493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11252.8270908323</v>
          </cell>
          <cell r="AF10">
            <v>4723.98122835866</v>
          </cell>
          <cell r="AG10">
            <v>15976.808319191</v>
          </cell>
        </row>
        <row r="11">
          <cell r="A11" t="str">
            <v>NP15</v>
          </cell>
        </row>
        <row r="11">
          <cell r="C11">
            <v>-884.418268046503</v>
          </cell>
          <cell r="D11">
            <v>3099.2505120559</v>
          </cell>
          <cell r="E11">
            <v>2912.0960129216</v>
          </cell>
          <cell r="F11">
            <v>2928.12330172802</v>
          </cell>
          <cell r="G11">
            <v>2848.29373322781</v>
          </cell>
          <cell r="H11">
            <v>2886.42894066248</v>
          </cell>
          <cell r="I11">
            <v>2889.4983002374</v>
          </cell>
          <cell r="J11">
            <v>2955.44022625292</v>
          </cell>
          <cell r="K11">
            <v>2957.82114498054</v>
          </cell>
          <cell r="L11">
            <v>2925.88931758046</v>
          </cell>
          <cell r="M11">
            <v>2911.28732748593</v>
          </cell>
          <cell r="N11">
            <v>2911.45485893712</v>
          </cell>
          <cell r="O11">
            <v>2783.8161081393</v>
          </cell>
          <cell r="P11">
            <v>2783.84838889381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36908.8299050568</v>
          </cell>
          <cell r="AF11">
            <v>31577.4977016557</v>
          </cell>
          <cell r="AG11">
            <v>68486.3276067125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SP15</v>
          </cell>
        </row>
        <row r="13">
          <cell r="C13">
            <v>-2286.40440204788</v>
          </cell>
          <cell r="D13">
            <v>-4234.24587345316</v>
          </cell>
          <cell r="E13">
            <v>-4234.24587345317</v>
          </cell>
          <cell r="F13">
            <v>-4234.24587345998</v>
          </cell>
          <cell r="G13">
            <v>-4234.24587345998</v>
          </cell>
          <cell r="H13">
            <v>-4234.24662445053</v>
          </cell>
          <cell r="I13">
            <v>-4234.24991762598</v>
          </cell>
          <cell r="J13">
            <v>-4234.26027778539</v>
          </cell>
          <cell r="K13">
            <v>-4234.33241683907</v>
          </cell>
          <cell r="L13">
            <v>-4234.33241683909</v>
          </cell>
          <cell r="M13">
            <v>-4234.70895148996</v>
          </cell>
          <cell r="N13">
            <v>-4234.93927755396</v>
          </cell>
          <cell r="O13">
            <v>-4235.23145724882</v>
          </cell>
          <cell r="P13">
            <v>-4235.58851142864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-57335.2777471356</v>
          </cell>
          <cell r="AF13">
            <v>-82618.5762386518</v>
          </cell>
          <cell r="AG13">
            <v>-139953.853985787</v>
          </cell>
        </row>
        <row r="14">
          <cell r="A14" t="str">
            <v>Palo Verde</v>
          </cell>
        </row>
        <row r="14">
          <cell r="C14">
            <v>195.252679548224</v>
          </cell>
          <cell r="D14">
            <v>4537.12902586312</v>
          </cell>
          <cell r="E14">
            <v>5335.94604862224</v>
          </cell>
          <cell r="F14">
            <v>5336.34482725833</v>
          </cell>
          <cell r="G14">
            <v>4925.23878410382</v>
          </cell>
          <cell r="H14">
            <v>4926.3654257176</v>
          </cell>
          <cell r="I14">
            <v>4926.67820121334</v>
          </cell>
          <cell r="J14">
            <v>4926.97973826086</v>
          </cell>
          <cell r="K14">
            <v>4927.60672382635</v>
          </cell>
          <cell r="L14">
            <v>4927.60672382635</v>
          </cell>
          <cell r="M14">
            <v>4928.84192513079</v>
          </cell>
          <cell r="N14">
            <v>4929.3866935769</v>
          </cell>
          <cell r="O14">
            <v>4930.01379397786</v>
          </cell>
          <cell r="P14">
            <v>4930.7287376619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64684.1193285877</v>
          </cell>
          <cell r="AF14">
            <v>16012.5993832122</v>
          </cell>
          <cell r="AG14">
            <v>80696.7187117998</v>
          </cell>
        </row>
        <row r="15">
          <cell r="A15" t="str">
            <v>Rockies</v>
          </cell>
        </row>
        <row r="15">
          <cell r="C15">
            <v>-100.222399776345</v>
          </cell>
          <cell r="D15">
            <v>-16.2167421605561</v>
          </cell>
          <cell r="E15">
            <v>-44.9272225370116</v>
          </cell>
          <cell r="F15">
            <v>-65.8964888272272</v>
          </cell>
          <cell r="G15">
            <v>-117.607872981247</v>
          </cell>
          <cell r="H15">
            <v>-130.403150938144</v>
          </cell>
          <cell r="I15">
            <v>-141.964381566568</v>
          </cell>
          <cell r="J15">
            <v>-161.117983873365</v>
          </cell>
          <cell r="K15">
            <v>-168.761318377131</v>
          </cell>
          <cell r="L15">
            <v>-182.855631833195</v>
          </cell>
          <cell r="M15">
            <v>-188.357931243107</v>
          </cell>
          <cell r="N15">
            <v>-193.865172645678</v>
          </cell>
          <cell r="O15">
            <v>-198.980869322037</v>
          </cell>
          <cell r="P15">
            <v>-203.756684684533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-1914.93385076614</v>
          </cell>
          <cell r="AF15">
            <v>0</v>
          </cell>
          <cell r="AG15">
            <v>-1914.93385076614</v>
          </cell>
        </row>
        <row r="16">
          <cell r="A16" t="str">
            <v>Total West Desk Power Position - MWH</v>
          </cell>
        </row>
        <row r="16">
          <cell r="C16">
            <v>1682.28755951737</v>
          </cell>
          <cell r="D16">
            <v>6572.68429166364</v>
          </cell>
          <cell r="E16">
            <v>7137.01177067555</v>
          </cell>
          <cell r="F16">
            <v>7118.72915944543</v>
          </cell>
          <cell r="G16">
            <v>6576.08216363668</v>
          </cell>
          <cell r="H16">
            <v>6691.03846677343</v>
          </cell>
          <cell r="I16">
            <v>6688.34216726622</v>
          </cell>
          <cell r="J16">
            <v>6647.63814105476</v>
          </cell>
          <cell r="K16">
            <v>6664.06116019254</v>
          </cell>
          <cell r="L16">
            <v>6618.03501933638</v>
          </cell>
          <cell r="M16">
            <v>6732.86838107384</v>
          </cell>
          <cell r="N16">
            <v>6741.31676678534</v>
          </cell>
          <cell r="O16">
            <v>6526.66762938982</v>
          </cell>
          <cell r="P16">
            <v>6535.83889532362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88932.6015721346</v>
          </cell>
          <cell r="AF16">
            <v>-40522.0969268472</v>
          </cell>
          <cell r="AG16">
            <v>48410.5046452874</v>
          </cell>
        </row>
        <row r="109">
          <cell r="C109">
            <v>2985.74829670601</v>
          </cell>
          <cell r="D109">
            <v>2890.03217928263</v>
          </cell>
          <cell r="E109">
            <v>2891.17516825946</v>
          </cell>
          <cell r="F109">
            <v>2895.07716901321</v>
          </cell>
          <cell r="G109">
            <v>2895.0771690132</v>
          </cell>
          <cell r="H109">
            <v>3020.68821888948</v>
          </cell>
          <cell r="I109">
            <v>3034.58533306456</v>
          </cell>
          <cell r="J109">
            <v>2953.63316694218</v>
          </cell>
          <cell r="K109">
            <v>2984.55352065919</v>
          </cell>
          <cell r="L109">
            <v>2984.55352065921</v>
          </cell>
          <cell r="M109">
            <v>3126.47526766823</v>
          </cell>
          <cell r="N109">
            <v>3141.3166426429</v>
          </cell>
          <cell r="O109">
            <v>3060.00958579701</v>
          </cell>
          <cell r="P109">
            <v>3074.11002156401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41937.0352601613</v>
          </cell>
          <cell r="AF109">
            <v>-2665.5345424616</v>
          </cell>
          <cell r="AG109">
            <v>39271.5007176997</v>
          </cell>
        </row>
        <row r="110">
          <cell r="C110">
            <v>641.154795530598</v>
          </cell>
          <cell r="D110">
            <v>609.758280734005</v>
          </cell>
          <cell r="E110">
            <v>593.743124084253</v>
          </cell>
          <cell r="F110">
            <v>584.082529929376</v>
          </cell>
          <cell r="G110">
            <v>584.082529929376</v>
          </cell>
          <cell r="H110">
            <v>572.03974649346</v>
          </cell>
          <cell r="I110">
            <v>571.024299596821</v>
          </cell>
          <cell r="J110">
            <v>570.84119510508</v>
          </cell>
          <cell r="K110">
            <v>572.129092104455</v>
          </cell>
          <cell r="L110">
            <v>572.129092104462</v>
          </cell>
          <cell r="M110">
            <v>576.327409030139</v>
          </cell>
          <cell r="N110">
            <v>578.035491600949</v>
          </cell>
          <cell r="O110">
            <v>579.824994622618</v>
          </cell>
          <cell r="P110">
            <v>581.667734046069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8186.84031491166</v>
          </cell>
          <cell r="AF110">
            <v>4122.83997543721</v>
          </cell>
          <cell r="AG110">
            <v>12309.6802903489</v>
          </cell>
        </row>
        <row r="111">
          <cell r="C111">
            <v>2937.47065605949</v>
          </cell>
          <cell r="D111">
            <v>2790.60058460621</v>
          </cell>
          <cell r="E111">
            <v>2999.93571709617</v>
          </cell>
          <cell r="F111">
            <v>3011.08995315314</v>
          </cell>
          <cell r="G111">
            <v>2931.265090906</v>
          </cell>
          <cell r="H111">
            <v>2963.46364982739</v>
          </cell>
          <cell r="I111">
            <v>2965.88484231324</v>
          </cell>
          <cell r="J111">
            <v>3031.34005670521</v>
          </cell>
          <cell r="K111">
            <v>3032.87188205087</v>
          </cell>
          <cell r="L111">
            <v>3000.94193715198</v>
          </cell>
          <cell r="M111">
            <v>2984.92204816624</v>
          </cell>
          <cell r="N111">
            <v>2984.55931091216</v>
          </cell>
          <cell r="O111">
            <v>2856.37460581469</v>
          </cell>
          <cell r="P111">
            <v>2855.83484034121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41346.555175104</v>
          </cell>
          <cell r="AF111">
            <v>28919.2826996067</v>
          </cell>
          <cell r="AG111">
            <v>70265.8378747107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C113">
            <v>-1440.12646222576</v>
          </cell>
          <cell r="D113">
            <v>-1440.1264622258</v>
          </cell>
          <cell r="E113">
            <v>-1440.12646292606</v>
          </cell>
          <cell r="F113">
            <v>-1440.12653534098</v>
          </cell>
          <cell r="G113">
            <v>-1440.12653534101</v>
          </cell>
          <cell r="H113">
            <v>-1440.15774576519</v>
          </cell>
          <cell r="I113">
            <v>-1440.21378070691</v>
          </cell>
          <cell r="J113">
            <v>-1440.32154474395</v>
          </cell>
          <cell r="K113">
            <v>-1440.76162807808</v>
          </cell>
          <cell r="L113">
            <v>-1440.76162807813</v>
          </cell>
          <cell r="M113">
            <v>-1442.14393331241</v>
          </cell>
          <cell r="N113">
            <v>-1442.81195226618</v>
          </cell>
          <cell r="O113">
            <v>-1443.58047637271</v>
          </cell>
          <cell r="P113">
            <v>-1444.44458329508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-20175.8297306783</v>
          </cell>
          <cell r="AF113">
            <v>-85575.2161162115</v>
          </cell>
          <cell r="AG113">
            <v>-105751.04584689</v>
          </cell>
        </row>
        <row r="114">
          <cell r="C114">
            <v>2541.2355961038</v>
          </cell>
          <cell r="D114">
            <v>2142.63261533317</v>
          </cell>
          <cell r="E114">
            <v>2143.03138771766</v>
          </cell>
          <cell r="F114">
            <v>2143.3676529484</v>
          </cell>
          <cell r="G114">
            <v>1732.36920338729</v>
          </cell>
          <cell r="H114">
            <v>1733.42531419153</v>
          </cell>
          <cell r="I114">
            <v>1733.78905372586</v>
          </cell>
          <cell r="J114">
            <v>1734.20677920103</v>
          </cell>
          <cell r="K114">
            <v>1735.31214854129</v>
          </cell>
          <cell r="L114">
            <v>1735.31214854128</v>
          </cell>
          <cell r="M114">
            <v>1737.90239885914</v>
          </cell>
          <cell r="N114">
            <v>1739.04228310608</v>
          </cell>
          <cell r="O114">
            <v>1740.31864831764</v>
          </cell>
          <cell r="P114">
            <v>1741.72594409166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26333.6711740658</v>
          </cell>
          <cell r="AF114">
            <v>-5716.68106601175</v>
          </cell>
          <cell r="AG114">
            <v>20616.9901080541</v>
          </cell>
        </row>
        <row r="115">
          <cell r="C115">
            <v>-91.4685258235707</v>
          </cell>
          <cell r="D115">
            <v>-115.514121268546</v>
          </cell>
          <cell r="E115">
            <v>-131.405645592263</v>
          </cell>
          <cell r="F115">
            <v>-143.101308346061</v>
          </cell>
          <cell r="G115">
            <v>-198.382033545305</v>
          </cell>
          <cell r="H115">
            <v>-205.796626996319</v>
          </cell>
          <cell r="I115">
            <v>-212.822352360069</v>
          </cell>
          <cell r="J115">
            <v>-224.817485033037</v>
          </cell>
          <cell r="K115">
            <v>-229.593027912232</v>
          </cell>
          <cell r="L115">
            <v>-238.857906494924</v>
          </cell>
          <cell r="M115">
            <v>-242.344909277695</v>
          </cell>
          <cell r="N115">
            <v>-246.009697626788</v>
          </cell>
          <cell r="O115">
            <v>-249.446875324184</v>
          </cell>
          <cell r="P115">
            <v>-252.684763560172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-2782.24527916117</v>
          </cell>
          <cell r="AF115">
            <v>0</v>
          </cell>
          <cell r="AG115">
            <v>-2782.24527916117</v>
          </cell>
        </row>
        <row r="116">
          <cell r="C116">
            <v>7574.01435635057</v>
          </cell>
          <cell r="D116">
            <v>6877.38307646165</v>
          </cell>
          <cell r="E116">
            <v>7056.35328863922</v>
          </cell>
          <cell r="F116">
            <v>7050.38946135708</v>
          </cell>
          <cell r="G116">
            <v>6504.28542434955</v>
          </cell>
          <cell r="H116">
            <v>6643.66255664036</v>
          </cell>
          <cell r="I116">
            <v>6652.2473956335</v>
          </cell>
          <cell r="J116">
            <v>6624.88216817651</v>
          </cell>
          <cell r="K116">
            <v>6654.51198736549</v>
          </cell>
          <cell r="L116">
            <v>6613.31716388388</v>
          </cell>
          <cell r="M116">
            <v>6741.13828113364</v>
          </cell>
          <cell r="N116">
            <v>6754.13207836913</v>
          </cell>
          <cell r="O116">
            <v>6543.50048285507</v>
          </cell>
          <cell r="P116">
            <v>6556.2091931877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94846.0269144033</v>
          </cell>
          <cell r="AF116">
            <v>-60915.3090496409</v>
          </cell>
          <cell r="AG116">
            <v>33930.7178647624</v>
          </cell>
        </row>
      </sheetData>
      <sheetData sheetId="8">
        <row r="5">
          <cell r="A5" t="str">
            <v>West Power Position - Daily Off Peak</v>
          </cell>
        </row>
        <row r="8">
          <cell r="C8">
            <v>37204</v>
          </cell>
          <cell r="D8">
            <v>37205</v>
          </cell>
          <cell r="E8">
            <v>37206</v>
          </cell>
          <cell r="F8">
            <v>37207</v>
          </cell>
          <cell r="G8">
            <v>37208</v>
          </cell>
          <cell r="H8">
            <v>37209</v>
          </cell>
          <cell r="I8">
            <v>37210</v>
          </cell>
          <cell r="J8">
            <v>37211</v>
          </cell>
          <cell r="K8">
            <v>37212</v>
          </cell>
          <cell r="L8">
            <v>37213</v>
          </cell>
          <cell r="M8">
            <v>37214</v>
          </cell>
          <cell r="N8">
            <v>37215</v>
          </cell>
          <cell r="O8">
            <v>37216</v>
          </cell>
          <cell r="P8">
            <v>37217</v>
          </cell>
          <cell r="Q8">
            <v>37218</v>
          </cell>
          <cell r="R8">
            <v>37219</v>
          </cell>
          <cell r="S8">
            <v>37220</v>
          </cell>
          <cell r="T8">
            <v>37221</v>
          </cell>
          <cell r="U8">
            <v>37222</v>
          </cell>
          <cell r="V8">
            <v>37223</v>
          </cell>
          <cell r="W8">
            <v>37224</v>
          </cell>
          <cell r="X8">
            <v>37225</v>
          </cell>
          <cell r="Y8">
            <v>37226</v>
          </cell>
          <cell r="Z8">
            <v>37227</v>
          </cell>
          <cell r="AA8">
            <v>37228</v>
          </cell>
          <cell r="AB8">
            <v>37229</v>
          </cell>
          <cell r="AC8">
            <v>37230</v>
          </cell>
          <cell r="AD8">
            <v>37231</v>
          </cell>
          <cell r="AE8">
            <v>37232</v>
          </cell>
          <cell r="AF8">
            <v>37233</v>
          </cell>
          <cell r="AG8">
            <v>37234</v>
          </cell>
        </row>
        <row r="8">
          <cell r="AI8" t="str">
            <v>Total Off Peak</v>
          </cell>
        </row>
        <row r="9">
          <cell r="A9" t="str">
            <v>Mid Columbia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1037.06503717808</v>
          </cell>
          <cell r="I9">
            <v>-639.355901326492</v>
          </cell>
          <cell r="J9">
            <v>-639.355901326492</v>
          </cell>
          <cell r="K9">
            <v>-639.355901326492</v>
          </cell>
          <cell r="L9">
            <v>-1044.87609525204</v>
          </cell>
          <cell r="M9">
            <v>-639.355901326482</v>
          </cell>
          <cell r="N9">
            <v>-591.458160226359</v>
          </cell>
          <cell r="O9">
            <v>-591.458160226354</v>
          </cell>
          <cell r="P9">
            <v>-1044.87609525204</v>
          </cell>
          <cell r="Q9">
            <v>-639.355901326495</v>
          </cell>
          <cell r="R9">
            <v>-639.355901326495</v>
          </cell>
          <cell r="S9">
            <v>-1044.87609525204</v>
          </cell>
          <cell r="T9">
            <v>-639.355901326495</v>
          </cell>
          <cell r="U9">
            <v>-591.458160226364</v>
          </cell>
          <cell r="V9">
            <v>-591.458160226367</v>
          </cell>
          <cell r="W9">
            <v>-639.355901326495</v>
          </cell>
          <cell r="X9">
            <v>-639.355901326495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9">
          <cell r="AI9">
            <v>-10217.5990014219</v>
          </cell>
        </row>
        <row r="10">
          <cell r="A10" t="str">
            <v>COB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351.220392997599</v>
          </cell>
          <cell r="I10">
            <v>148.316843710666</v>
          </cell>
          <cell r="J10">
            <v>138.669923916993</v>
          </cell>
          <cell r="K10">
            <v>130.339194203607</v>
          </cell>
          <cell r="L10">
            <v>1539.34411776051</v>
          </cell>
          <cell r="M10">
            <v>130.339194203597</v>
          </cell>
          <cell r="N10">
            <v>114.716851528984</v>
          </cell>
          <cell r="O10">
            <v>111.362210401469</v>
          </cell>
          <cell r="P10">
            <v>-120.994987993125</v>
          </cell>
          <cell r="Q10">
            <v>108.550205819713</v>
          </cell>
          <cell r="R10">
            <v>104.086237386887</v>
          </cell>
          <cell r="S10">
            <v>1474.00434680997</v>
          </cell>
          <cell r="T10">
            <v>104.086237386885</v>
          </cell>
          <cell r="U10">
            <v>99.2691276983921</v>
          </cell>
          <cell r="V10">
            <v>97.999539383819</v>
          </cell>
          <cell r="W10">
            <v>96.8548482844568</v>
          </cell>
          <cell r="X10">
            <v>95.8169448582302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0">
          <cell r="AI10">
            <v>4723.98122835865</v>
          </cell>
        </row>
        <row r="11">
          <cell r="A11" t="str">
            <v>NP15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-205.363644555055</v>
          </cell>
          <cell r="I11">
            <v>1190.2463304302</v>
          </cell>
          <cell r="J11">
            <v>1440.2203603948</v>
          </cell>
          <cell r="K11">
            <v>1449.39904509164</v>
          </cell>
          <cell r="L11">
            <v>4272.03635516249</v>
          </cell>
          <cell r="M11">
            <v>1417.46721769155</v>
          </cell>
          <cell r="N11">
            <v>1443.11202381516</v>
          </cell>
          <cell r="O11">
            <v>1447.01982321738</v>
          </cell>
          <cell r="P11">
            <v>4713.80961430829</v>
          </cell>
          <cell r="Q11">
            <v>1426.3925676547</v>
          </cell>
          <cell r="R11">
            <v>1431.77419992786</v>
          </cell>
          <cell r="S11">
            <v>4311.33255589864</v>
          </cell>
          <cell r="T11">
            <v>1431.77419992786</v>
          </cell>
          <cell r="U11">
            <v>1477.69872756973</v>
          </cell>
          <cell r="V11">
            <v>1479.32918427696</v>
          </cell>
          <cell r="W11">
            <v>1424.93922197403</v>
          </cell>
          <cell r="X11">
            <v>1426.30991886939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1">
          <cell r="AI11">
            <v>31577.4977016556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2">
          <cell r="AI12">
            <v>0</v>
          </cell>
        </row>
        <row r="13">
          <cell r="A13" t="str">
            <v>SP15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-759.203557327841</v>
          </cell>
          <cell r="I13">
            <v>-3720.8805486859</v>
          </cell>
          <cell r="J13">
            <v>-3720.8805486859</v>
          </cell>
          <cell r="K13">
            <v>-3720.8805486859</v>
          </cell>
          <cell r="L13">
            <v>-11162.6416460577</v>
          </cell>
          <cell r="M13">
            <v>-3720.88054868591</v>
          </cell>
          <cell r="N13">
            <v>-3720.88054868591</v>
          </cell>
          <cell r="O13">
            <v>-3720.88054868643</v>
          </cell>
          <cell r="P13">
            <v>-11162.6416460577</v>
          </cell>
          <cell r="Q13">
            <v>-3720.88054869587</v>
          </cell>
          <cell r="R13">
            <v>-3720.88054931699</v>
          </cell>
          <cell r="S13">
            <v>-11162.6416460577</v>
          </cell>
          <cell r="T13">
            <v>-3720.880549317</v>
          </cell>
          <cell r="U13">
            <v>-3720.88057845255</v>
          </cell>
          <cell r="V13">
            <v>-3720.88062357943</v>
          </cell>
          <cell r="W13">
            <v>-3720.88071565133</v>
          </cell>
          <cell r="X13">
            <v>-3720.88088602173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3">
          <cell r="AI13">
            <v>-82618.5762386518</v>
          </cell>
        </row>
        <row r="14">
          <cell r="A14" t="str">
            <v>Palo Verde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-151.034744835151</v>
          </cell>
          <cell r="I14">
            <v>272.061968216</v>
          </cell>
          <cell r="J14">
            <v>671.209810717086</v>
          </cell>
          <cell r="K14">
            <v>671.209810717086</v>
          </cell>
          <cell r="L14">
            <v>2612.3511959029</v>
          </cell>
          <cell r="M14">
            <v>671.209810717086</v>
          </cell>
          <cell r="N14">
            <v>671.209810717105</v>
          </cell>
          <cell r="O14">
            <v>671.209810717801</v>
          </cell>
          <cell r="P14">
            <v>2612.35119590289</v>
          </cell>
          <cell r="Q14">
            <v>671.209810730757</v>
          </cell>
          <cell r="R14">
            <v>671.20981158434</v>
          </cell>
          <cell r="S14">
            <v>2612.35119590291</v>
          </cell>
          <cell r="T14">
            <v>671.20981158434</v>
          </cell>
          <cell r="U14">
            <v>671.209851768486</v>
          </cell>
          <cell r="V14">
            <v>671.209914109904</v>
          </cell>
          <cell r="W14">
            <v>671.210041444145</v>
          </cell>
          <cell r="X14">
            <v>671.21027731448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4">
          <cell r="AI14">
            <v>16012.5993832122</v>
          </cell>
        </row>
        <row r="15">
          <cell r="A15" t="str">
            <v>Rockies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5">
          <cell r="AI15">
            <v>0</v>
          </cell>
        </row>
        <row r="16">
          <cell r="A16" t="str">
            <v>Total West Desk Power Position - MWH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272.683483457631</v>
          </cell>
          <cell r="I16">
            <v>-2749.61130765552</v>
          </cell>
          <cell r="J16">
            <v>-2110.13635498351</v>
          </cell>
          <cell r="K16">
            <v>-2109.28840000005</v>
          </cell>
          <cell r="L16">
            <v>-3783.78607248386</v>
          </cell>
          <cell r="M16">
            <v>-2141.22022740016</v>
          </cell>
          <cell r="N16">
            <v>-2083.30002285101</v>
          </cell>
          <cell r="O16">
            <v>-2082.74686457614</v>
          </cell>
          <cell r="P16">
            <v>-5002.35191909166</v>
          </cell>
          <cell r="Q16">
            <v>-2154.0838658172</v>
          </cell>
          <cell r="R16">
            <v>-2153.16620174439</v>
          </cell>
          <cell r="S16">
            <v>-3809.82964269824</v>
          </cell>
          <cell r="T16">
            <v>-2153.16620174441</v>
          </cell>
          <cell r="U16">
            <v>-2064.1610316423</v>
          </cell>
          <cell r="V16">
            <v>-2063.80014603512</v>
          </cell>
          <cell r="W16">
            <v>-2167.23250527519</v>
          </cell>
          <cell r="X16">
            <v>-2166.89964630612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6">
          <cell r="AI16">
            <v>-40522.0969268472</v>
          </cell>
        </row>
        <row r="109">
          <cell r="C109">
            <v>877.573238474835</v>
          </cell>
          <cell r="D109">
            <v>877.573238474835</v>
          </cell>
          <cell r="E109">
            <v>829.678408718253</v>
          </cell>
          <cell r="F109">
            <v>829.678408718256</v>
          </cell>
          <cell r="G109">
            <v>829.678408718256</v>
          </cell>
          <cell r="H109">
            <v>2844.84066583494</v>
          </cell>
          <cell r="I109">
            <v>829.678408718257</v>
          </cell>
          <cell r="J109">
            <v>877.573238474839</v>
          </cell>
          <cell r="K109">
            <v>877.573238474839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</row>
        <row r="109">
          <cell r="AI109">
            <v>9673.84725460731</v>
          </cell>
        </row>
        <row r="110">
          <cell r="C110">
            <v>550.755817431472</v>
          </cell>
          <cell r="D110">
            <v>550.755817431472</v>
          </cell>
          <cell r="E110">
            <v>550.755817431491</v>
          </cell>
          <cell r="F110">
            <v>550.75581743305</v>
          </cell>
          <cell r="G110">
            <v>550.755817468358</v>
          </cell>
          <cell r="H110">
            <v>2741.12611296894</v>
          </cell>
          <cell r="I110">
            <v>550.755817468358</v>
          </cell>
          <cell r="J110">
            <v>550.755828592206</v>
          </cell>
          <cell r="K110">
            <v>550.755855259535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0">
          <cell r="AI110">
            <v>7147.17270148488</v>
          </cell>
        </row>
        <row r="111">
          <cell r="C111">
            <v>-1974.46678744892</v>
          </cell>
          <cell r="D111">
            <v>-1974.46678744892</v>
          </cell>
          <cell r="E111">
            <v>-1974.46678744894</v>
          </cell>
          <cell r="F111">
            <v>-1974.46678745019</v>
          </cell>
          <cell r="G111">
            <v>-1974.46678747858</v>
          </cell>
          <cell r="H111">
            <v>-6181.19415857536</v>
          </cell>
          <cell r="I111">
            <v>-1974.46678747859</v>
          </cell>
          <cell r="J111">
            <v>-1974.46679638928</v>
          </cell>
          <cell r="K111">
            <v>-1974.46681772046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1">
          <cell r="AI111">
            <v>-21976.9284974392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2">
          <cell r="AI112">
            <v>0</v>
          </cell>
        </row>
        <row r="113">
          <cell r="C113">
            <v>51.0587786653812</v>
          </cell>
          <cell r="D113">
            <v>51.0522353121403</v>
          </cell>
          <cell r="E113">
            <v>51.0262056999977</v>
          </cell>
          <cell r="F113">
            <v>50.9656600443009</v>
          </cell>
          <cell r="G113">
            <v>50.8607759805605</v>
          </cell>
          <cell r="H113">
            <v>326.691640272581</v>
          </cell>
          <cell r="I113">
            <v>50.8607759805607</v>
          </cell>
          <cell r="J113">
            <v>50.2700747578699</v>
          </cell>
          <cell r="K113">
            <v>49.9947183120064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3">
          <cell r="AI113">
            <v>732.780865025399</v>
          </cell>
        </row>
        <row r="114">
          <cell r="C114">
            <v>-3000.79373751431</v>
          </cell>
          <cell r="D114">
            <v>-3000.78568453906</v>
          </cell>
          <cell r="E114">
            <v>-3000.75354530822</v>
          </cell>
          <cell r="F114">
            <v>-3000.67854724</v>
          </cell>
          <cell r="G114">
            <v>-3000.54820840215</v>
          </cell>
          <cell r="H114">
            <v>-8791.26730905307</v>
          </cell>
          <cell r="I114">
            <v>-3000.54820840216</v>
          </cell>
          <cell r="J114">
            <v>-2999.809041407</v>
          </cell>
          <cell r="K114">
            <v>-2999.46240165963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4">
          <cell r="AI114">
            <v>-32794.6466835256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5">
          <cell r="AI115">
            <v>0</v>
          </cell>
        </row>
        <row r="116">
          <cell r="C116">
            <v>-3495.87269039154</v>
          </cell>
          <cell r="D116">
            <v>-3495.87118076953</v>
          </cell>
          <cell r="E116">
            <v>-3543.75990090742</v>
          </cell>
          <cell r="F116">
            <v>-3543.74544849457</v>
          </cell>
          <cell r="G116">
            <v>-3543.71999371356</v>
          </cell>
          <cell r="H116">
            <v>-9059.80304855198</v>
          </cell>
          <cell r="I116">
            <v>-3543.71999371357</v>
          </cell>
          <cell r="J116">
            <v>-3495.67669597137</v>
          </cell>
          <cell r="K116">
            <v>-3495.60540733371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6">
          <cell r="AI116">
            <v>-37217.7743598473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_Import"/>
      <sheetName val="top"/>
      <sheetName val="Position Change"/>
      <sheetName val="W. VaR &amp; Peak Pos By Trader"/>
      <sheetName val="W. VaR &amp; Off-Peak Pos By Trader"/>
      <sheetName val="Filter Peak"/>
      <sheetName val="Filter OffPeak"/>
      <sheetName val="Import Peak"/>
      <sheetName val="Import OffPeak"/>
      <sheetName val="Import Peak Change"/>
      <sheetName val="Import OffPeak change"/>
    </sheetNames>
    <sheetDataSet>
      <sheetData sheetId="0"/>
      <sheetData sheetId="1"/>
      <sheetData sheetId="2">
        <row r="4">
          <cell r="A4">
            <v>37208</v>
          </cell>
        </row>
        <row r="5">
          <cell r="A5" t="str">
            <v>Peak Position</v>
          </cell>
        </row>
        <row r="6">
          <cell r="C6" t="str">
            <v>Nov</v>
          </cell>
          <cell r="D6" t="str">
            <v>Dec</v>
          </cell>
          <cell r="E6" t="str">
            <v>Total-01</v>
          </cell>
          <cell r="F6" t="str">
            <v>Total-02</v>
          </cell>
          <cell r="G6" t="str">
            <v>Total-03</v>
          </cell>
          <cell r="H6" t="str">
            <v>Q1</v>
          </cell>
          <cell r="I6" t="str">
            <v>Q2</v>
          </cell>
          <cell r="J6" t="str">
            <v>Q3</v>
          </cell>
          <cell r="K6" t="str">
            <v>Q4</v>
          </cell>
          <cell r="L6" t="str">
            <v>Total</v>
          </cell>
          <cell r="M6" t="str">
            <v>TOTAL</v>
          </cell>
        </row>
        <row r="7">
          <cell r="A7" t="str">
            <v>Bob Badeer</v>
          </cell>
        </row>
        <row r="7">
          <cell r="C7">
            <v>270.422438128251</v>
          </cell>
          <cell r="D7">
            <v>-31873.5188560659</v>
          </cell>
          <cell r="E7">
            <v>-31603.0964179377</v>
          </cell>
          <cell r="F7">
            <v>1007.1934323996</v>
          </cell>
          <cell r="G7">
            <v>-29511.1176407662</v>
          </cell>
          <cell r="H7">
            <v>232.14811630003</v>
          </cell>
          <cell r="I7">
            <v>245.223772250467</v>
          </cell>
          <cell r="J7">
            <v>238.443366667501</v>
          </cell>
          <cell r="K7">
            <v>39.524034201622</v>
          </cell>
          <cell r="L7">
            <v>755.339289419621</v>
          </cell>
          <cell r="M7">
            <v>-59351.6813368847</v>
          </cell>
        </row>
        <row r="8">
          <cell r="A8" t="str">
            <v>Mike Swerzbin</v>
          </cell>
        </row>
        <row r="8">
          <cell r="C8">
            <v>-4137.63937328194</v>
          </cell>
          <cell r="D8">
            <v>14830.2499191125</v>
          </cell>
          <cell r="E8">
            <v>10692.6105458306</v>
          </cell>
          <cell r="F8">
            <v>-77442.3058749657</v>
          </cell>
          <cell r="G8">
            <v>-237323.639429907</v>
          </cell>
          <cell r="H8">
            <v>12213.8365041671</v>
          </cell>
          <cell r="I8">
            <v>10744.3790841725</v>
          </cell>
          <cell r="J8">
            <v>12222.9975627663</v>
          </cell>
          <cell r="K8">
            <v>11671.9486382041</v>
          </cell>
          <cell r="L8">
            <v>46853.16178931</v>
          </cell>
          <cell r="M8">
            <v>-257220.172969732</v>
          </cell>
        </row>
        <row r="9">
          <cell r="A9" t="str">
            <v>Matt Motley</v>
          </cell>
        </row>
        <row r="9">
          <cell r="C9">
            <v>55.2490434725204</v>
          </cell>
          <cell r="D9">
            <v>-57705.3696724384</v>
          </cell>
          <cell r="E9">
            <v>-57650.1206289659</v>
          </cell>
          <cell r="F9">
            <v>136547.588491855</v>
          </cell>
          <cell r="G9">
            <v>-234698.90074052</v>
          </cell>
          <cell r="H9">
            <v>18.4054593803804</v>
          </cell>
          <cell r="I9">
            <v>196.196657456583</v>
          </cell>
          <cell r="J9">
            <v>1388.3324443646</v>
          </cell>
          <cell r="K9">
            <v>-274.641803081486</v>
          </cell>
          <cell r="L9">
            <v>1328.29275812008</v>
          </cell>
          <cell r="M9">
            <v>-154473.14011951</v>
          </cell>
        </row>
        <row r="10">
          <cell r="A10" t="str">
            <v>Tim Belden</v>
          </cell>
        </row>
        <row r="10">
          <cell r="C10">
            <v>-1955.79981641155</v>
          </cell>
          <cell r="D10">
            <v>-4.50341226776072</v>
          </cell>
          <cell r="E10">
            <v>-1960.30322867931</v>
          </cell>
          <cell r="F10">
            <v>-243046.335951429</v>
          </cell>
          <cell r="G10">
            <v>29.3092087111907</v>
          </cell>
          <cell r="H10">
            <v>-275.013475112783</v>
          </cell>
          <cell r="I10">
            <v>-639.596371266395</v>
          </cell>
          <cell r="J10">
            <v>-307.98658049319</v>
          </cell>
          <cell r="K10">
            <v>-388.164541758566</v>
          </cell>
          <cell r="L10">
            <v>-1610.76096863093</v>
          </cell>
          <cell r="M10">
            <v>-246588.090940028</v>
          </cell>
        </row>
        <row r="11">
          <cell r="A11" t="str">
            <v>Mike Swerzbin, Tim Belden</v>
          </cell>
        </row>
        <row r="12">
          <cell r="A12" t="str">
            <v>Chris Mallory</v>
          </cell>
        </row>
        <row r="12">
          <cell r="C12">
            <v>215.735824748868</v>
          </cell>
          <cell r="D12">
            <v>-0.673726845436249</v>
          </cell>
          <cell r="E12">
            <v>215.062097903432</v>
          </cell>
          <cell r="F12">
            <v>3.80978944463516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218.871887348067</v>
          </cell>
        </row>
        <row r="13">
          <cell r="A13" t="str">
            <v>Sean Crandall, Diana Scholtes</v>
          </cell>
        </row>
        <row r="13">
          <cell r="C13">
            <v>-9447.89841680517</v>
          </cell>
          <cell r="D13">
            <v>60.6189935412658</v>
          </cell>
          <cell r="E13">
            <v>-9387.2794232639</v>
          </cell>
          <cell r="F13">
            <v>-30423.6739317567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-39810.9533550206</v>
          </cell>
        </row>
        <row r="14">
          <cell r="A14" t="str">
            <v>Tom Alonso, Mark Fischer</v>
          </cell>
        </row>
        <row r="14">
          <cell r="C14">
            <v>6722.15666013967</v>
          </cell>
          <cell r="D14">
            <v>19924.5375047578</v>
          </cell>
          <cell r="E14">
            <v>26646.6941648975</v>
          </cell>
          <cell r="F14">
            <v>-30317.9662053137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-3671.27204041621</v>
          </cell>
        </row>
        <row r="15">
          <cell r="A15" t="str">
            <v>Jeff Richter</v>
          </cell>
        </row>
        <row r="15">
          <cell r="C15">
            <v>350.957372461083</v>
          </cell>
          <cell r="D15">
            <v>0.0838878021600067</v>
          </cell>
          <cell r="E15">
            <v>351.041260263243</v>
          </cell>
          <cell r="F15">
            <v>9.1556666726918</v>
          </cell>
          <cell r="G15">
            <v>97.708624990421</v>
          </cell>
          <cell r="H15">
            <v>29.929845336861</v>
          </cell>
          <cell r="I15">
            <v>46.522772249522</v>
          </cell>
          <cell r="J15">
            <v>50.8533971795278</v>
          </cell>
          <cell r="K15">
            <v>0</v>
          </cell>
          <cell r="L15">
            <v>127.306014765911</v>
          </cell>
          <cell r="M15">
            <v>585.211566692266</v>
          </cell>
        </row>
        <row r="16">
          <cell r="A16" t="str">
            <v>Total West Peak Change - MWH</v>
          </cell>
        </row>
        <row r="16">
          <cell r="C16">
            <v>-7926.81626754827</v>
          </cell>
          <cell r="D16">
            <v>-54768.5753624038</v>
          </cell>
          <cell r="E16">
            <v>-62695.391629952</v>
          </cell>
          <cell r="F16">
            <v>-243662.534583093</v>
          </cell>
          <cell r="G16">
            <v>-501406.639977492</v>
          </cell>
          <cell r="H16">
            <v>12219.3064500716</v>
          </cell>
          <cell r="I16">
            <v>10592.7259148627</v>
          </cell>
          <cell r="J16">
            <v>13592.6401904847</v>
          </cell>
          <cell r="K16">
            <v>11048.6663275657</v>
          </cell>
          <cell r="L16">
            <v>47453.3388829847</v>
          </cell>
          <cell r="M16">
            <v>-760311.227307552</v>
          </cell>
        </row>
        <row r="20">
          <cell r="A20" t="str">
            <v>Off Peak Position </v>
          </cell>
        </row>
        <row r="22">
          <cell r="A22" t="str">
            <v>Bob Badeer</v>
          </cell>
        </row>
        <row r="22">
          <cell r="C22">
            <v>-47.9052498584927</v>
          </cell>
          <cell r="D22">
            <v>-8567.91292026306</v>
          </cell>
          <cell r="E22">
            <v>-8615.81817012155</v>
          </cell>
          <cell r="F22">
            <v>23454.4360038226</v>
          </cell>
          <cell r="G22">
            <v>86.7173859722839</v>
          </cell>
          <cell r="H22">
            <v>134.517565911076</v>
          </cell>
          <cell r="I22">
            <v>97.1589998729668</v>
          </cell>
          <cell r="J22">
            <v>44.1359464929826</v>
          </cell>
          <cell r="K22">
            <v>-81.0040399141165</v>
          </cell>
          <cell r="L22">
            <v>194.808472362909</v>
          </cell>
          <cell r="M22">
            <v>15120.1436920362</v>
          </cell>
        </row>
        <row r="23">
          <cell r="A23" t="str">
            <v>Mike Swerzbin</v>
          </cell>
        </row>
        <row r="23">
          <cell r="C23">
            <v>267.886685402441</v>
          </cell>
          <cell r="D23">
            <v>-25024.8191308131</v>
          </cell>
          <cell r="E23">
            <v>-24756.9324454107</v>
          </cell>
          <cell r="F23">
            <v>-55490.2898849787</v>
          </cell>
          <cell r="G23">
            <v>951.121693169018</v>
          </cell>
          <cell r="H23">
            <v>10913.1001950969</v>
          </cell>
          <cell r="I23">
            <v>8730.73689167793</v>
          </cell>
          <cell r="J23">
            <v>10466.4505047213</v>
          </cell>
          <cell r="K23">
            <v>9498.88898410726</v>
          </cell>
          <cell r="L23">
            <v>39609.1765756034</v>
          </cell>
          <cell r="M23">
            <v>-39686.924061617</v>
          </cell>
        </row>
        <row r="24">
          <cell r="A24" t="str">
            <v>Matt Motley</v>
          </cell>
        </row>
        <row r="24">
          <cell r="C24">
            <v>-12981.8048453346</v>
          </cell>
          <cell r="D24">
            <v>-17132.5425298644</v>
          </cell>
          <cell r="E24">
            <v>-30114.347375199</v>
          </cell>
          <cell r="F24">
            <v>62182.0026251004</v>
          </cell>
          <cell r="G24">
            <v>800.532246879215</v>
          </cell>
          <cell r="H24">
            <v>712.665200977693</v>
          </cell>
          <cell r="I24">
            <v>677.017148648509</v>
          </cell>
          <cell r="J24">
            <v>697.334953803228</v>
          </cell>
          <cell r="K24">
            <v>355.389849418282</v>
          </cell>
          <cell r="L24">
            <v>2442.40715284771</v>
          </cell>
          <cell r="M24">
            <v>35310.5946496283</v>
          </cell>
        </row>
        <row r="25">
          <cell r="A25" t="str">
            <v>Tim Belden</v>
          </cell>
        </row>
        <row r="25">
          <cell r="C25">
            <v>193.725124456972</v>
          </cell>
          <cell r="D25">
            <v>0.0174004378560539</v>
          </cell>
          <cell r="E25">
            <v>193.742524894828</v>
          </cell>
          <cell r="F25">
            <v>22.9495792010566</v>
          </cell>
          <cell r="G25">
            <v>125.27222012037</v>
          </cell>
          <cell r="H25">
            <v>-151.469015824496</v>
          </cell>
          <cell r="I25">
            <v>-423.994898781579</v>
          </cell>
          <cell r="J25">
            <v>-166.41720624606</v>
          </cell>
          <cell r="K25">
            <v>-221.676540595807</v>
          </cell>
          <cell r="L25">
            <v>-963.557661447942</v>
          </cell>
          <cell r="M25">
            <v>-621.593337231688</v>
          </cell>
        </row>
        <row r="26">
          <cell r="A26" t="str">
            <v>Chris Mallory</v>
          </cell>
        </row>
        <row r="26">
          <cell r="C26">
            <v>14973.4616692046</v>
          </cell>
          <cell r="D26">
            <v>-0.30636340604633</v>
          </cell>
          <cell r="E26">
            <v>14973.1553057985</v>
          </cell>
          <cell r="F26">
            <v>-0.0902742139358566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14973.0650315846</v>
          </cell>
        </row>
        <row r="27">
          <cell r="A27" t="str">
            <v>Sean Crandall, Diana Scholtes</v>
          </cell>
        </row>
        <row r="27">
          <cell r="C27">
            <v>-3582.53316619487</v>
          </cell>
          <cell r="D27">
            <v>-23.4968175372372</v>
          </cell>
          <cell r="E27">
            <v>-3606.02998373211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-3606.02998373211</v>
          </cell>
        </row>
        <row r="28">
          <cell r="A28" t="str">
            <v>Tom Alonso, Mark Fischer</v>
          </cell>
        </row>
        <row r="28">
          <cell r="C28">
            <v>20924.0438424951</v>
          </cell>
          <cell r="D28">
            <v>14049.1182941001</v>
          </cell>
          <cell r="E28">
            <v>34973.1621365952</v>
          </cell>
          <cell r="F28">
            <v>5.49810530536161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34978.6602419005</v>
          </cell>
        </row>
        <row r="29">
          <cell r="A29" t="str">
            <v>Chris Foster</v>
          </cell>
        </row>
        <row r="29">
          <cell r="C29">
            <v>422.559258952544</v>
          </cell>
          <cell r="D29">
            <v>-0.498740474753504</v>
          </cell>
          <cell r="E29">
            <v>422.060518477791</v>
          </cell>
          <cell r="F29">
            <v>9.23094116654102</v>
          </cell>
          <cell r="G29">
            <v>77.9822471481493</v>
          </cell>
          <cell r="H29">
            <v>23.2039543514211</v>
          </cell>
          <cell r="I29">
            <v>37.1641728842706</v>
          </cell>
          <cell r="J29">
            <v>40.1499238328706</v>
          </cell>
          <cell r="K29">
            <v>0</v>
          </cell>
          <cell r="L29">
            <v>100.518051068562</v>
          </cell>
          <cell r="M29">
            <v>609.791757861043</v>
          </cell>
        </row>
        <row r="30">
          <cell r="A30" t="str">
            <v>Total West Off Peak Change - MWH</v>
          </cell>
        </row>
        <row r="30">
          <cell r="C30">
            <v>20169.4333191236</v>
          </cell>
          <cell r="D30">
            <v>-36700.4408078207</v>
          </cell>
          <cell r="E30">
            <v>-16531.0074886971</v>
          </cell>
          <cell r="F30">
            <v>30183.7370954033</v>
          </cell>
          <cell r="G30">
            <v>2041.62579328904</v>
          </cell>
          <cell r="H30">
            <v>11632.0179005126</v>
          </cell>
          <cell r="I30">
            <v>9118.08231430209</v>
          </cell>
          <cell r="J30">
            <v>11081.6541226043</v>
          </cell>
          <cell r="K30">
            <v>9551.59825301562</v>
          </cell>
          <cell r="L30">
            <v>41383.3525904346</v>
          </cell>
          <cell r="M30">
            <v>57077.7079904299</v>
          </cell>
        </row>
        <row r="35">
          <cell r="A35" t="str">
            <v>Bob Badeer</v>
          </cell>
        </row>
        <row r="35">
          <cell r="C35">
            <v>222.517188269758</v>
          </cell>
          <cell r="D35">
            <v>-40441.431776329</v>
          </cell>
          <cell r="E35">
            <v>-40218.9145880592</v>
          </cell>
          <cell r="F35">
            <v>24461.6294362222</v>
          </cell>
          <cell r="G35">
            <v>-29424.400254794</v>
          </cell>
          <cell r="H35">
            <v>366.665682211106</v>
          </cell>
          <cell r="I35">
            <v>342.382772123434</v>
          </cell>
          <cell r="J35">
            <v>282.579313160484</v>
          </cell>
          <cell r="K35">
            <v>-41.4800057124944</v>
          </cell>
          <cell r="L35">
            <v>950.147761782529</v>
          </cell>
          <cell r="M35">
            <v>-44231.5376448485</v>
          </cell>
        </row>
        <row r="36">
          <cell r="A36" t="str">
            <v>Mike Swerzbin</v>
          </cell>
        </row>
        <row r="36">
          <cell r="C36">
            <v>-3869.7526878795</v>
          </cell>
          <cell r="D36">
            <v>-10194.5692117006</v>
          </cell>
          <cell r="E36">
            <v>-14064.3218995801</v>
          </cell>
          <cell r="F36">
            <v>-132932.595759944</v>
          </cell>
          <cell r="G36">
            <v>-236372.517736738</v>
          </cell>
          <cell r="H36">
            <v>23126.936699264</v>
          </cell>
          <cell r="I36">
            <v>19475.1159758504</v>
          </cell>
          <cell r="J36">
            <v>22689.4480674875</v>
          </cell>
          <cell r="K36">
            <v>21170.8376223114</v>
          </cell>
          <cell r="L36">
            <v>86462.3383649133</v>
          </cell>
          <cell r="M36">
            <v>-296907.097031349</v>
          </cell>
        </row>
        <row r="37">
          <cell r="A37" t="str">
            <v>Matt Motley</v>
          </cell>
        </row>
        <row r="37">
          <cell r="C37">
            <v>-12926.5558018621</v>
          </cell>
          <cell r="D37">
            <v>-74837.9122023028</v>
          </cell>
          <cell r="E37">
            <v>-87764.4680041649</v>
          </cell>
          <cell r="F37">
            <v>198729.591116956</v>
          </cell>
          <cell r="G37">
            <v>-233898.368493641</v>
          </cell>
          <cell r="H37">
            <v>731.070660358073</v>
          </cell>
          <cell r="I37">
            <v>873.213806105092</v>
          </cell>
          <cell r="J37">
            <v>2085.66739816783</v>
          </cell>
          <cell r="K37">
            <v>80.7480463367961</v>
          </cell>
          <cell r="L37">
            <v>3770.69991096779</v>
          </cell>
          <cell r="M37">
            <v>-119162.545469882</v>
          </cell>
        </row>
        <row r="38">
          <cell r="A38" t="str">
            <v>Tim Belden</v>
          </cell>
        </row>
        <row r="38">
          <cell r="C38">
            <v>-1762.07469195458</v>
          </cell>
          <cell r="D38">
            <v>-4.48601182990467</v>
          </cell>
          <cell r="E38">
            <v>-1766.56070378449</v>
          </cell>
          <cell r="F38">
            <v>-243023.386372228</v>
          </cell>
          <cell r="G38">
            <v>154.581428831561</v>
          </cell>
          <cell r="H38">
            <v>-426.482490937278</v>
          </cell>
          <cell r="I38">
            <v>-1063.59127004797</v>
          </cell>
          <cell r="J38">
            <v>-474.40378673925</v>
          </cell>
          <cell r="K38">
            <v>-609.841082354374</v>
          </cell>
          <cell r="L38">
            <v>-2574.31863007888</v>
          </cell>
          <cell r="M38">
            <v>-247209.684277259</v>
          </cell>
        </row>
        <row r="39">
          <cell r="A39" t="str">
            <v>Chris Mallory</v>
          </cell>
        </row>
        <row r="39">
          <cell r="C39">
            <v>15189.1974939534</v>
          </cell>
          <cell r="D39">
            <v>-0.980090251482579</v>
          </cell>
          <cell r="E39">
            <v>15188.217403702</v>
          </cell>
          <cell r="F39">
            <v>3.7195152306993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15191.9369189327</v>
          </cell>
        </row>
        <row r="40">
          <cell r="A40" t="str">
            <v>Sean Crandall, Diana Scholtes</v>
          </cell>
        </row>
        <row r="40">
          <cell r="C40">
            <v>-13030.431583</v>
          </cell>
          <cell r="D40">
            <v>37.1221760040287</v>
          </cell>
          <cell r="E40">
            <v>-12993.309406996</v>
          </cell>
          <cell r="F40">
            <v>-30423.6739317567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-43416.9833387527</v>
          </cell>
        </row>
        <row r="41">
          <cell r="A41" t="str">
            <v>Tom Alonso, Mark Fischer</v>
          </cell>
        </row>
        <row r="41">
          <cell r="C41">
            <v>27646.2005026347</v>
          </cell>
          <cell r="D41">
            <v>33973.6557988579</v>
          </cell>
          <cell r="E41">
            <v>61619.8563014927</v>
          </cell>
          <cell r="F41">
            <v>-30312.4681000084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31307.3882014843</v>
          </cell>
        </row>
        <row r="42">
          <cell r="A42" t="str">
            <v>Chris Foster</v>
          </cell>
        </row>
        <row r="42">
          <cell r="C42">
            <v>773.516631413627</v>
          </cell>
          <cell r="D42">
            <v>-0.414852672593497</v>
          </cell>
          <cell r="E42">
            <v>773.101778741033</v>
          </cell>
          <cell r="F42">
            <v>18.3866078392328</v>
          </cell>
          <cell r="G42">
            <v>175.69087213857</v>
          </cell>
          <cell r="H42">
            <v>53.1337996882821</v>
          </cell>
          <cell r="I42">
            <v>83.6869451337925</v>
          </cell>
          <cell r="J42">
            <v>91.0033210123984</v>
          </cell>
          <cell r="K42">
            <v>0</v>
          </cell>
          <cell r="L42">
            <v>227.824065834473</v>
          </cell>
          <cell r="M42">
            <v>1195.00332455331</v>
          </cell>
        </row>
        <row r="43">
          <cell r="A43" t="str">
            <v>Total West Position Change - MWH</v>
          </cell>
        </row>
        <row r="43">
          <cell r="C43">
            <v>12242.6170515753</v>
          </cell>
          <cell r="D43">
            <v>-91469.0161702244</v>
          </cell>
          <cell r="E43">
            <v>-79226.3991186491</v>
          </cell>
          <cell r="F43">
            <v>-213478.797487689</v>
          </cell>
          <cell r="G43">
            <v>-499365.014184203</v>
          </cell>
          <cell r="H43">
            <v>23851.3243505842</v>
          </cell>
          <cell r="I43">
            <v>19710.8082291647</v>
          </cell>
          <cell r="J43">
            <v>24674.294313089</v>
          </cell>
          <cell r="K43">
            <v>20600.2645805813</v>
          </cell>
          <cell r="L43">
            <v>88836.6914734193</v>
          </cell>
          <cell r="M43">
            <v>-703233.519317122</v>
          </cell>
        </row>
      </sheetData>
      <sheetData sheetId="3">
        <row r="4">
          <cell r="C4">
            <v>37208.7469243056</v>
          </cell>
        </row>
        <row r="5">
          <cell r="E5" t="str">
            <v>Change in </v>
          </cell>
        </row>
        <row r="6">
          <cell r="D6" t="str">
            <v>VAR</v>
          </cell>
          <cell r="E6" t="str">
            <v>VAR</v>
          </cell>
        </row>
        <row r="6">
          <cell r="L6" t="str">
            <v>Nov</v>
          </cell>
          <cell r="M6" t="str">
            <v>Dec</v>
          </cell>
          <cell r="N6" t="str">
            <v>Total-01</v>
          </cell>
          <cell r="O6" t="str">
            <v>Total-02</v>
          </cell>
          <cell r="P6" t="str">
            <v>Total-03</v>
          </cell>
          <cell r="Q6" t="str">
            <v>Q1</v>
          </cell>
          <cell r="R6" t="str">
            <v>Q2</v>
          </cell>
          <cell r="S6" t="str">
            <v>Q3</v>
          </cell>
          <cell r="T6" t="str">
            <v>Q4</v>
          </cell>
          <cell r="U6" t="str">
            <v>Total</v>
          </cell>
          <cell r="V6" t="str">
            <v>TOTAL</v>
          </cell>
        </row>
        <row r="33">
          <cell r="C33" t="str">
            <v>Bob Badeer</v>
          </cell>
          <cell r="D33">
            <v>883754.821145936</v>
          </cell>
          <cell r="E33">
            <v>42238.07388749</v>
          </cell>
        </row>
        <row r="33">
          <cell r="L33">
            <v>-3518.31853712168</v>
          </cell>
          <cell r="M33">
            <v>17946.6388848251</v>
          </cell>
          <cell r="N33">
            <v>14428.3203477034</v>
          </cell>
          <cell r="O33">
            <v>-289982.327444806</v>
          </cell>
          <cell r="P33">
            <v>-7338.94870158381</v>
          </cell>
          <cell r="Q33">
            <v>-87782.4514610166</v>
          </cell>
          <cell r="R33">
            <v>-71695.9431911454</v>
          </cell>
          <cell r="S33">
            <v>-63367.9010544282</v>
          </cell>
          <cell r="T33">
            <v>28091.1882818736</v>
          </cell>
          <cell r="U33">
            <v>-194755.107424717</v>
          </cell>
          <cell r="V33">
            <v>-477648.063223403</v>
          </cell>
        </row>
        <row r="34">
          <cell r="C34" t="str">
            <v>Mike Swerzbin</v>
          </cell>
          <cell r="D34">
            <v>4079281.30793564</v>
          </cell>
          <cell r="E34">
            <v>59018.7584473398</v>
          </cell>
        </row>
        <row r="34">
          <cell r="L34">
            <v>34800.9725754316</v>
          </cell>
          <cell r="M34">
            <v>-19861.8911479894</v>
          </cell>
          <cell r="N34">
            <v>14939.0814274423</v>
          </cell>
          <cell r="O34">
            <v>-868177.546983119</v>
          </cell>
          <cell r="P34">
            <v>-787.148716635849</v>
          </cell>
          <cell r="Q34">
            <v>-533461.326689756</v>
          </cell>
          <cell r="R34">
            <v>143183.885045212</v>
          </cell>
          <cell r="S34">
            <v>-445788.211590567</v>
          </cell>
          <cell r="T34">
            <v>-309639.680642525</v>
          </cell>
          <cell r="U34">
            <v>-1145705.33387764</v>
          </cell>
          <cell r="V34">
            <v>-1999730.94814995</v>
          </cell>
        </row>
        <row r="35">
          <cell r="C35" t="str">
            <v>Matt Motley</v>
          </cell>
          <cell r="D35">
            <v>2752593.22347564</v>
          </cell>
          <cell r="E35">
            <v>355220.77629046</v>
          </cell>
        </row>
        <row r="35">
          <cell r="L35">
            <v>276.211209667772</v>
          </cell>
          <cell r="M35">
            <v>59228.2651321024</v>
          </cell>
          <cell r="N35">
            <v>59504.4763417702</v>
          </cell>
          <cell r="O35">
            <v>-1426215.76298268</v>
          </cell>
          <cell r="P35">
            <v>-985555.139423243</v>
          </cell>
          <cell r="Q35">
            <v>-109580.011472357</v>
          </cell>
          <cell r="R35">
            <v>-80865.6541919623</v>
          </cell>
          <cell r="S35">
            <v>-528648.167348098</v>
          </cell>
          <cell r="T35">
            <v>51825.1370999516</v>
          </cell>
          <cell r="U35">
            <v>-667268.695912466</v>
          </cell>
          <cell r="V35">
            <v>-3019535.12197662</v>
          </cell>
        </row>
        <row r="36">
          <cell r="C36" t="str">
            <v>Tim Belden</v>
          </cell>
          <cell r="D36">
            <v>648278.10548354</v>
          </cell>
          <cell r="E36">
            <v>6630.59808246605</v>
          </cell>
        </row>
        <row r="36">
          <cell r="L36">
            <v>25455.9862565258</v>
          </cell>
          <cell r="M36">
            <v>-70646.8594974092</v>
          </cell>
          <cell r="N36">
            <v>-45190.8732408834</v>
          </cell>
          <cell r="O36">
            <v>-599565.29051671</v>
          </cell>
          <cell r="P36">
            <v>-30929.7804803918</v>
          </cell>
          <cell r="Q36">
            <v>63389.8409448914</v>
          </cell>
          <cell r="R36">
            <v>222435.964054999</v>
          </cell>
          <cell r="S36">
            <v>60106.9527275149</v>
          </cell>
          <cell r="T36">
            <v>85417.7620910624</v>
          </cell>
          <cell r="U36">
            <v>431350.519818468</v>
          </cell>
          <cell r="V36">
            <v>-244335.424419517</v>
          </cell>
        </row>
        <row r="37">
          <cell r="L37">
            <v>0</v>
          </cell>
          <cell r="M37">
            <v>7684.7270845854</v>
          </cell>
          <cell r="N37">
            <v>7684.7270845854</v>
          </cell>
          <cell r="O37">
            <v>2105.04398802414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9789.77107260954</v>
          </cell>
        </row>
        <row r="38">
          <cell r="C38" t="str">
            <v>Mike Swerzbin, Tim Belden</v>
          </cell>
        </row>
        <row r="39">
          <cell r="C39" t="str">
            <v>Chris Mallory</v>
          </cell>
          <cell r="D39">
            <v>175970.683927918</v>
          </cell>
          <cell r="E39">
            <v>-7268.54950507099</v>
          </cell>
        </row>
        <row r="39">
          <cell r="L39">
            <v>3216.88205997052</v>
          </cell>
          <cell r="M39">
            <v>-10559.5565733278</v>
          </cell>
          <cell r="N39">
            <v>-7342.67451335723</v>
          </cell>
          <cell r="O39">
            <v>-57338.8510464653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-64681.5255598226</v>
          </cell>
        </row>
        <row r="40">
          <cell r="C40" t="str">
            <v>Sean Crandall, Diana Scholtes</v>
          </cell>
          <cell r="D40">
            <v>191593.791849389</v>
          </cell>
          <cell r="E40">
            <v>7946.88383448403</v>
          </cell>
        </row>
        <row r="40">
          <cell r="L40">
            <v>-17749.5025923598</v>
          </cell>
          <cell r="M40">
            <v>20885.3787526538</v>
          </cell>
          <cell r="N40">
            <v>3135.876160294</v>
          </cell>
          <cell r="O40">
            <v>-124441.067784875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-121305.191624581</v>
          </cell>
        </row>
        <row r="41">
          <cell r="C41" t="str">
            <v>Tom Alonso, Mark Fischer</v>
          </cell>
          <cell r="D41">
            <v>159124.763627904</v>
          </cell>
          <cell r="E41">
            <v>-37335.764859684</v>
          </cell>
        </row>
        <row r="41">
          <cell r="L41">
            <v>50857.9606508389</v>
          </cell>
          <cell r="M41">
            <v>44826.6376195271</v>
          </cell>
          <cell r="N41">
            <v>95684.598270366</v>
          </cell>
          <cell r="O41">
            <v>-112081.769041694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-16397.170771328</v>
          </cell>
        </row>
        <row r="46">
          <cell r="C46" t="str">
            <v>Chris Foster</v>
          </cell>
        </row>
        <row r="46">
          <cell r="L46">
            <v>46.8998714938739</v>
          </cell>
          <cell r="M46">
            <v>0</v>
          </cell>
          <cell r="N46">
            <v>46.8998714938739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46.8998714938739</v>
          </cell>
        </row>
        <row r="47">
          <cell r="C47" t="str">
            <v>Jeff Richter</v>
          </cell>
        </row>
        <row r="47">
          <cell r="L47">
            <v>-4614.14905931258</v>
          </cell>
          <cell r="M47">
            <v>1316.01843493905</v>
          </cell>
          <cell r="N47">
            <v>-3298.13062437352</v>
          </cell>
          <cell r="O47">
            <v>-51241.6285441224</v>
          </cell>
          <cell r="P47">
            <v>-110733.091857259</v>
          </cell>
          <cell r="Q47">
            <v>-21371.7995571721</v>
          </cell>
          <cell r="R47">
            <v>-28975.7017132785</v>
          </cell>
          <cell r="S47">
            <v>-28144.3136164806</v>
          </cell>
          <cell r="T47">
            <v>0</v>
          </cell>
          <cell r="U47">
            <v>-78491.8148869312</v>
          </cell>
          <cell r="V47">
            <v>-243764.665912686</v>
          </cell>
        </row>
        <row r="49">
          <cell r="D49">
            <v>7751279.42956746</v>
          </cell>
          <cell r="E49">
            <v>475472.07901413</v>
          </cell>
        </row>
        <row r="53">
          <cell r="C53" t="str">
            <v>Tim Belden</v>
          </cell>
        </row>
        <row r="53">
          <cell r="L53">
            <v>0</v>
          </cell>
          <cell r="M53">
            <v>46.45151097</v>
          </cell>
          <cell r="N53">
            <v>46.45151097</v>
          </cell>
          <cell r="O53">
            <v>134.40222645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180.85373742</v>
          </cell>
        </row>
        <row r="54">
          <cell r="C54" t="str">
            <v>Mike Swerzbin</v>
          </cell>
        </row>
        <row r="54">
          <cell r="L54">
            <v>34</v>
          </cell>
          <cell r="M54">
            <v>224.51563635</v>
          </cell>
          <cell r="N54">
            <v>258.51563635</v>
          </cell>
          <cell r="O54">
            <v>-616.87152163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0.04409313</v>
          </cell>
          <cell r="U54">
            <v>0.04409313</v>
          </cell>
          <cell r="V54">
            <v>-358.31179215</v>
          </cell>
        </row>
        <row r="55">
          <cell r="C55" t="str">
            <v>Mike Swerzbin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C56" t="str">
            <v>Matt Motley</v>
          </cell>
        </row>
        <row r="56"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 t="str">
            <v>Bob Badeer</v>
          </cell>
        </row>
        <row r="57"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 t="str">
            <v>Total West Gas Contracts</v>
          </cell>
        </row>
        <row r="58">
          <cell r="L58">
            <v>34</v>
          </cell>
          <cell r="M58">
            <v>270.96714732</v>
          </cell>
          <cell r="N58">
            <v>304.96714732</v>
          </cell>
          <cell r="O58">
            <v>-482.46929518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0.04409313</v>
          </cell>
          <cell r="U58">
            <v>0.04409313</v>
          </cell>
          <cell r="V58">
            <v>-177.45805473</v>
          </cell>
        </row>
      </sheetData>
      <sheetData sheetId="4">
        <row r="5">
          <cell r="N5">
            <v>2001</v>
          </cell>
        </row>
        <row r="33">
          <cell r="C33" t="str">
            <v>Bob Badeer</v>
          </cell>
        </row>
        <row r="33">
          <cell r="L33">
            <v>1055.25354941298</v>
          </cell>
          <cell r="M33">
            <v>-25012.7772818135</v>
          </cell>
          <cell r="N33">
            <v>-23957.5237324005</v>
          </cell>
          <cell r="O33">
            <v>-344212.133339964</v>
          </cell>
          <cell r="P33">
            <v>-118402.537537926</v>
          </cell>
          <cell r="Q33">
            <v>-57208.291036081</v>
          </cell>
          <cell r="R33">
            <v>-36648.0423225958</v>
          </cell>
          <cell r="S33">
            <v>-10038.429890936</v>
          </cell>
          <cell r="T33">
            <v>41518.986497171</v>
          </cell>
          <cell r="U33">
            <v>-62375.7767524418</v>
          </cell>
          <cell r="V33">
            <v>-548947.971362733</v>
          </cell>
        </row>
        <row r="34">
          <cell r="C34" t="str">
            <v>Mike Swerzbin</v>
          </cell>
        </row>
        <row r="34">
          <cell r="L34">
            <v>-570.721081919656</v>
          </cell>
          <cell r="M34">
            <v>39389.0188622696</v>
          </cell>
          <cell r="N34">
            <v>38818.2977803499</v>
          </cell>
          <cell r="O34">
            <v>-754646.140118497</v>
          </cell>
          <cell r="P34">
            <v>-494028.23131059</v>
          </cell>
          <cell r="Q34">
            <v>-314982.60418842</v>
          </cell>
          <cell r="R34">
            <v>305430.989668026</v>
          </cell>
          <cell r="S34">
            <v>-262970.211106754</v>
          </cell>
          <cell r="T34">
            <v>-72434.1728556049</v>
          </cell>
          <cell r="U34">
            <v>-344955.998482753</v>
          </cell>
          <cell r="V34">
            <v>-1554812.07213149</v>
          </cell>
        </row>
        <row r="35">
          <cell r="C35" t="str">
            <v>Matt Motley</v>
          </cell>
        </row>
        <row r="35">
          <cell r="L35">
            <v>-15826.5876449512</v>
          </cell>
          <cell r="M35">
            <v>7758.46674374728</v>
          </cell>
          <cell r="N35">
            <v>-8068.12090120391</v>
          </cell>
          <cell r="O35">
            <v>-520119.71049023</v>
          </cell>
          <cell r="P35">
            <v>-930834.333938282</v>
          </cell>
          <cell r="Q35">
            <v>-409572.57743535</v>
          </cell>
          <cell r="R35">
            <v>-375256.927975302</v>
          </cell>
          <cell r="S35">
            <v>-381942.782702085</v>
          </cell>
          <cell r="T35">
            <v>-259925.156835436</v>
          </cell>
          <cell r="U35">
            <v>-1426697.44494817</v>
          </cell>
          <cell r="V35">
            <v>-2885719.61027789</v>
          </cell>
        </row>
        <row r="36">
          <cell r="C36" t="str">
            <v>Tim Belden</v>
          </cell>
        </row>
        <row r="36">
          <cell r="L36">
            <v>-4262.14165982325</v>
          </cell>
          <cell r="M36">
            <v>274.094723551188</v>
          </cell>
          <cell r="N36">
            <v>-3988.04693627206</v>
          </cell>
          <cell r="O36">
            <v>-237976.533007907</v>
          </cell>
          <cell r="P36">
            <v>-139286.326608756</v>
          </cell>
          <cell r="Q36">
            <v>4862.73906720932</v>
          </cell>
          <cell r="R36">
            <v>128173.401030791</v>
          </cell>
          <cell r="S36">
            <v>4132.39452133703</v>
          </cell>
          <cell r="T36">
            <v>24382.0894321774</v>
          </cell>
          <cell r="U36">
            <v>161550.624051515</v>
          </cell>
          <cell r="V36">
            <v>-219700.28250142</v>
          </cell>
        </row>
        <row r="37">
          <cell r="C37" t="str">
            <v>Mike Swerzbin, Tim Belden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C38" t="str">
            <v>Chris Mallory</v>
          </cell>
        </row>
        <row r="38">
          <cell r="L38">
            <v>-28706.9178206614</v>
          </cell>
          <cell r="M38">
            <v>-4797.78439164049</v>
          </cell>
          <cell r="N38">
            <v>-33504.7022123019</v>
          </cell>
          <cell r="O38">
            <v>-2817.38689554345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-36322.0891078454</v>
          </cell>
        </row>
        <row r="39">
          <cell r="C39" t="str">
            <v>Sean Crandall, Diana Scholtes</v>
          </cell>
        </row>
        <row r="39">
          <cell r="L39">
            <v>-16615.8792290275</v>
          </cell>
          <cell r="M39">
            <v>236.397528170702</v>
          </cell>
          <cell r="N39">
            <v>-16379.4817008568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-16379.4817008568</v>
          </cell>
        </row>
        <row r="40">
          <cell r="C40" t="str">
            <v>Tom Alonso, Mark Fischer</v>
          </cell>
        </row>
        <row r="40">
          <cell r="L40">
            <v>33033.4754453899</v>
          </cell>
          <cell r="M40">
            <v>5482.79585461946</v>
          </cell>
          <cell r="N40">
            <v>38516.2713000094</v>
          </cell>
          <cell r="O40">
            <v>-47935.3607634395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-9419.08946343007</v>
          </cell>
        </row>
        <row r="43">
          <cell r="C43" t="str">
            <v>Chris Foster</v>
          </cell>
        </row>
        <row r="43">
          <cell r="L43">
            <v>4.9893480312695</v>
          </cell>
          <cell r="M43">
            <v>0</v>
          </cell>
          <cell r="N43">
            <v>4.9893480312695</v>
          </cell>
          <cell r="O43">
            <v>-3.91197150137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1.0773765298995</v>
          </cell>
        </row>
        <row r="45">
          <cell r="C45" t="str">
            <v>Jeff Richter</v>
          </cell>
        </row>
        <row r="45">
          <cell r="L45">
            <v>-8693.44000967369</v>
          </cell>
          <cell r="M45">
            <v>-7824.16086781259</v>
          </cell>
          <cell r="N45">
            <v>-16517.6008774863</v>
          </cell>
          <cell r="O45">
            <v>-88138.4603927883</v>
          </cell>
          <cell r="P45">
            <v>-87469.4408197102</v>
          </cell>
          <cell r="Q45">
            <v>-16615.356452937</v>
          </cell>
          <cell r="R45">
            <v>-23149.6876995325</v>
          </cell>
          <cell r="S45">
            <v>-22237.1630009629</v>
          </cell>
          <cell r="T45">
            <v>0</v>
          </cell>
          <cell r="U45">
            <v>-62002.2071534324</v>
          </cell>
          <cell r="V45">
            <v>-254127.709243417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1" width="12.56"/>
    <col collapsed="false" customWidth="true" hidden="false" outlineLevel="0" max="3" min="3" style="2" width="11.99"/>
    <col collapsed="false" customWidth="true" hidden="false" outlineLevel="0" max="4" min="4" style="1" width="9.84"/>
    <col collapsed="false" customWidth="true" hidden="false" outlineLevel="0" max="5" min="5" style="1" width="10.56"/>
    <col collapsed="false" customWidth="true" hidden="false" outlineLevel="0" max="6" min="6" style="1" width="10.7"/>
    <col collapsed="false" customWidth="true" hidden="false" outlineLevel="0" max="8" min="7" style="1" width="11.99"/>
    <col collapsed="false" customWidth="true" hidden="false" outlineLevel="0" max="9" min="9" style="1" width="11.7"/>
    <col collapsed="false" customWidth="true" hidden="false" outlineLevel="0" max="10" min="10" style="1" width="9.99"/>
    <col collapsed="false" customWidth="true" hidden="false" outlineLevel="0" max="11" min="11" style="1" width="11.84"/>
    <col collapsed="false" customWidth="true" hidden="false" outlineLevel="0" max="12" min="12" style="1" width="10.7"/>
    <col collapsed="false" customWidth="true" hidden="false" outlineLevel="0" max="13" min="13" style="1" width="11.99"/>
    <col collapsed="false" customWidth="true" hidden="false" outlineLevel="0" max="14" min="14" style="1" width="12.56"/>
    <col collapsed="false" customWidth="false" hidden="false" outlineLevel="0" max="257" min="15" style="1" width="9.13"/>
  </cols>
  <sheetData>
    <row r="1" customFormat="false" ht="11.25" hidden="false" customHeight="false" outlineLevel="0" collapsed="false">
      <c r="A1" s="3" t="n">
        <f aca="false">+'[2]W. VaR &amp; Peak Pos By Trader'!$C4</f>
        <v>37208.7469243056</v>
      </c>
      <c r="B1" s="3"/>
      <c r="C1" s="4"/>
    </row>
    <row r="2" customFormat="false" ht="15.75" hidden="false" customHeight="false" outlineLevel="0" collapsed="false">
      <c r="A2" s="5"/>
      <c r="B2" s="5"/>
      <c r="C2" s="6"/>
    </row>
    <row r="3" customFormat="false" ht="15" hidden="false" customHeight="false" outlineLevel="0" collapsed="false">
      <c r="A3" s="7" t="s">
        <v>0</v>
      </c>
      <c r="B3" s="8"/>
      <c r="C3" s="9"/>
      <c r="D3" s="10"/>
      <c r="E3" s="11"/>
      <c r="F3" s="12"/>
      <c r="G3" s="11"/>
      <c r="H3" s="12"/>
      <c r="I3" s="11"/>
      <c r="J3" s="11"/>
      <c r="K3" s="11"/>
      <c r="L3" s="11"/>
      <c r="M3" s="12"/>
      <c r="N3" s="13"/>
    </row>
    <row r="4" customFormat="false" ht="11.25" hidden="false" customHeight="false" outlineLevel="0" collapsed="false">
      <c r="A4" s="14"/>
      <c r="B4" s="15"/>
      <c r="C4" s="16" t="str">
        <f aca="false">+'[2]W. VaR &amp; Peak Pos By Trader'!$E$5</f>
        <v>Change in </v>
      </c>
      <c r="D4" s="17"/>
      <c r="E4" s="18"/>
      <c r="F4" s="19" t="n">
        <f aca="false">+'[2]W. VaR &amp; Off-Peak Pos By Trader'!$N$5</f>
        <v>2001</v>
      </c>
      <c r="G4" s="20" t="s">
        <v>1</v>
      </c>
      <c r="H4" s="19" t="s">
        <v>2</v>
      </c>
      <c r="I4" s="20" t="s">
        <v>3</v>
      </c>
      <c r="J4" s="20" t="s">
        <v>3</v>
      </c>
      <c r="K4" s="20" t="s">
        <v>3</v>
      </c>
      <c r="L4" s="20" t="s">
        <v>3</v>
      </c>
      <c r="M4" s="19" t="s">
        <v>3</v>
      </c>
      <c r="N4" s="21"/>
    </row>
    <row r="5" customFormat="false" ht="12.75" hidden="false" customHeight="false" outlineLevel="0" collapsed="false">
      <c r="A5" s="22" t="s">
        <v>4</v>
      </c>
      <c r="B5" s="23" t="str">
        <f aca="false">+'[2]W. VaR &amp; Peak Pos By Trader'!$D$6</f>
        <v>VAR</v>
      </c>
      <c r="C5" s="24" t="str">
        <f aca="false">+'[2]W. VaR &amp; Peak Pos By Trader'!$E$6</f>
        <v>VAR</v>
      </c>
      <c r="D5" s="25" t="str">
        <f aca="false">+'[2]W. VaR &amp; Peak Pos By Trader'!L6</f>
        <v>Nov</v>
      </c>
      <c r="E5" s="26" t="str">
        <f aca="false">+'[2]W. VaR &amp; Peak Pos By Trader'!M6</f>
        <v>Dec</v>
      </c>
      <c r="F5" s="27" t="str">
        <f aca="false">+'[2]W. VaR &amp; Peak Pos By Trader'!N6</f>
        <v>Total-01</v>
      </c>
      <c r="G5" s="26" t="str">
        <f aca="false">+'[2]W. VaR &amp; Peak Pos By Trader'!O6</f>
        <v>Total-02</v>
      </c>
      <c r="H5" s="27" t="str">
        <f aca="false">+'[2]W. VaR &amp; Peak Pos By Trader'!P6</f>
        <v>Total-03</v>
      </c>
      <c r="I5" s="26" t="str">
        <f aca="false">+'[2]W. VaR &amp; Peak Pos By Trader'!Q6</f>
        <v>Q1</v>
      </c>
      <c r="J5" s="26" t="str">
        <f aca="false">+'[2]W. VaR &amp; Peak Pos By Trader'!R6</f>
        <v>Q2</v>
      </c>
      <c r="K5" s="26" t="str">
        <f aca="false">+'[2]W. VaR &amp; Peak Pos By Trader'!S6</f>
        <v>Q3</v>
      </c>
      <c r="L5" s="26" t="str">
        <f aca="false">+'[2]W. VaR &amp; Peak Pos By Trader'!T6</f>
        <v>Q4</v>
      </c>
      <c r="M5" s="27" t="str">
        <f aca="false">+'[2]W. VaR &amp; Peak Pos By Trader'!U6</f>
        <v>Total</v>
      </c>
      <c r="N5" s="28" t="str">
        <f aca="false">+'[2]W. VaR &amp; Peak Pos By Trader'!V6</f>
        <v>TOTAL</v>
      </c>
    </row>
    <row r="6" customFormat="false" ht="11.25" hidden="false" customHeight="false" outlineLevel="0" collapsed="false">
      <c r="A6" s="29" t="str">
        <f aca="false">+'[2]W. VaR &amp; Peak Pos By Trader'!$C$33</f>
        <v>Bob Badeer</v>
      </c>
      <c r="B6" s="30" t="n">
        <f aca="false">+'[2]W. VaR &amp; Peak Pos By Trader'!$D$33</f>
        <v>883754.821145936</v>
      </c>
      <c r="C6" s="31" t="n">
        <f aca="false">+'[2]W. VaR &amp; Peak Pos By Trader'!$E$33</f>
        <v>42238.07388749</v>
      </c>
      <c r="D6" s="32" t="n">
        <f aca="false">+'[2]W. VaR &amp; Peak Pos By Trader'!L33</f>
        <v>-3518.31853712168</v>
      </c>
      <c r="E6" s="33" t="n">
        <f aca="false">+'[2]W. VaR &amp; Peak Pos By Trader'!M33</f>
        <v>17946.6388848251</v>
      </c>
      <c r="F6" s="34" t="n">
        <f aca="false">+'[2]W. VaR &amp; Peak Pos By Trader'!N33</f>
        <v>14428.3203477034</v>
      </c>
      <c r="G6" s="33" t="n">
        <f aca="false">+'[2]W. VaR &amp; Peak Pos By Trader'!O33</f>
        <v>-289982.327444806</v>
      </c>
      <c r="H6" s="34" t="n">
        <f aca="false">+'[2]W. VaR &amp; Peak Pos By Trader'!P33</f>
        <v>-7338.94870158381</v>
      </c>
      <c r="I6" s="33" t="n">
        <f aca="false">+'[2]W. VaR &amp; Peak Pos By Trader'!Q33</f>
        <v>-87782.4514610166</v>
      </c>
      <c r="J6" s="33" t="n">
        <f aca="false">+'[2]W. VaR &amp; Peak Pos By Trader'!R33</f>
        <v>-71695.9431911454</v>
      </c>
      <c r="K6" s="33" t="n">
        <f aca="false">+'[2]W. VaR &amp; Peak Pos By Trader'!S33</f>
        <v>-63367.9010544282</v>
      </c>
      <c r="L6" s="33" t="n">
        <f aca="false">+'[2]W. VaR &amp; Peak Pos By Trader'!T33</f>
        <v>28091.1882818736</v>
      </c>
      <c r="M6" s="34" t="n">
        <f aca="false">+'[2]W. VaR &amp; Peak Pos By Trader'!U33</f>
        <v>-194755.107424717</v>
      </c>
      <c r="N6" s="35" t="n">
        <f aca="false">+'[2]W. VaR &amp; Peak Pos By Trader'!V33</f>
        <v>-477648.063223403</v>
      </c>
    </row>
    <row r="7" customFormat="false" ht="11.25" hidden="false" customHeight="false" outlineLevel="0" collapsed="false">
      <c r="A7" s="29" t="str">
        <f aca="false">+'[2]W. VaR &amp; Peak Pos By Trader'!$C$34</f>
        <v>Mike Swerzbin</v>
      </c>
      <c r="B7" s="30" t="n">
        <f aca="false">+'[2]W. VaR &amp; Peak Pos By Trader'!$D$34</f>
        <v>4079281.30793564</v>
      </c>
      <c r="C7" s="31" t="n">
        <f aca="false">+'[2]W. VaR &amp; Peak Pos By Trader'!$E$34</f>
        <v>59018.7584473398</v>
      </c>
      <c r="D7" s="32" t="n">
        <f aca="false">+'[2]W. VaR &amp; Peak Pos By Trader'!L34</f>
        <v>34800.9725754316</v>
      </c>
      <c r="E7" s="33" t="n">
        <f aca="false">+'[2]W. VaR &amp; Peak Pos By Trader'!M34</f>
        <v>-19861.8911479894</v>
      </c>
      <c r="F7" s="34" t="n">
        <f aca="false">+'[2]W. VaR &amp; Peak Pos By Trader'!N34</f>
        <v>14939.0814274423</v>
      </c>
      <c r="G7" s="33" t="n">
        <f aca="false">+'[2]W. VaR &amp; Peak Pos By Trader'!O34</f>
        <v>-868177.546983119</v>
      </c>
      <c r="H7" s="34" t="n">
        <f aca="false">+'[2]W. VaR &amp; Peak Pos By Trader'!P34</f>
        <v>-787.148716635849</v>
      </c>
      <c r="I7" s="33" t="n">
        <f aca="false">+'[2]W. VaR &amp; Peak Pos By Trader'!Q34</f>
        <v>-533461.326689756</v>
      </c>
      <c r="J7" s="33" t="n">
        <f aca="false">+'[2]W. VaR &amp; Peak Pos By Trader'!R34</f>
        <v>143183.885045212</v>
      </c>
      <c r="K7" s="33" t="n">
        <f aca="false">+'[2]W. VaR &amp; Peak Pos By Trader'!S34</f>
        <v>-445788.211590567</v>
      </c>
      <c r="L7" s="33" t="n">
        <f aca="false">+'[2]W. VaR &amp; Peak Pos By Trader'!T34</f>
        <v>-309639.680642525</v>
      </c>
      <c r="M7" s="34" t="n">
        <f aca="false">+'[2]W. VaR &amp; Peak Pos By Trader'!U34</f>
        <v>-1145705.33387764</v>
      </c>
      <c r="N7" s="35" t="n">
        <f aca="false">+'[2]W. VaR &amp; Peak Pos By Trader'!V34</f>
        <v>-1999730.94814995</v>
      </c>
    </row>
    <row r="8" customFormat="false" ht="11.25" hidden="false" customHeight="false" outlineLevel="0" collapsed="false">
      <c r="A8" s="29" t="str">
        <f aca="false">+'[2]W. VaR &amp; Peak Pos By Trader'!$C$35</f>
        <v>Matt Motley</v>
      </c>
      <c r="B8" s="30" t="n">
        <f aca="false">+'[2]W. VaR &amp; Peak Pos By Trader'!$D$35</f>
        <v>2752593.22347564</v>
      </c>
      <c r="C8" s="31" t="n">
        <f aca="false">+'[2]W. VaR &amp; Peak Pos By Trader'!$E$35</f>
        <v>355220.77629046</v>
      </c>
      <c r="D8" s="32" t="n">
        <f aca="false">+'[2]W. VaR &amp; Peak Pos By Trader'!L35</f>
        <v>276.211209667772</v>
      </c>
      <c r="E8" s="33" t="n">
        <f aca="false">+'[2]W. VaR &amp; Peak Pos By Trader'!M35</f>
        <v>59228.2651321024</v>
      </c>
      <c r="F8" s="34" t="n">
        <f aca="false">+'[2]W. VaR &amp; Peak Pos By Trader'!N35</f>
        <v>59504.4763417702</v>
      </c>
      <c r="G8" s="33" t="n">
        <f aca="false">+'[2]W. VaR &amp; Peak Pos By Trader'!O35</f>
        <v>-1426215.76298268</v>
      </c>
      <c r="H8" s="34" t="n">
        <f aca="false">+'[2]W. VaR &amp; Peak Pos By Trader'!P35</f>
        <v>-985555.139423243</v>
      </c>
      <c r="I8" s="33" t="n">
        <f aca="false">+'[2]W. VaR &amp; Peak Pos By Trader'!Q35</f>
        <v>-109580.011472357</v>
      </c>
      <c r="J8" s="33" t="n">
        <f aca="false">+'[2]W. VaR &amp; Peak Pos By Trader'!R35</f>
        <v>-80865.6541919623</v>
      </c>
      <c r="K8" s="33" t="n">
        <f aca="false">+'[2]W. VaR &amp; Peak Pos By Trader'!S35</f>
        <v>-528648.167348098</v>
      </c>
      <c r="L8" s="33" t="n">
        <f aca="false">+'[2]W. VaR &amp; Peak Pos By Trader'!T35</f>
        <v>51825.1370999516</v>
      </c>
      <c r="M8" s="34" t="n">
        <f aca="false">+'[2]W. VaR &amp; Peak Pos By Trader'!U35</f>
        <v>-667268.695912466</v>
      </c>
      <c r="N8" s="35" t="n">
        <f aca="false">+'[2]W. VaR &amp; Peak Pos By Trader'!V35</f>
        <v>-3019535.12197662</v>
      </c>
    </row>
    <row r="9" customFormat="false" ht="11.25" hidden="false" customHeight="false" outlineLevel="0" collapsed="false">
      <c r="A9" s="29" t="str">
        <f aca="false">+'[2]W. VaR &amp; Peak Pos By Trader'!$C$36</f>
        <v>Tim Belden</v>
      </c>
      <c r="B9" s="30" t="n">
        <f aca="false">+'[2]W. VaR &amp; Peak Pos By Trader'!$D$36</f>
        <v>648278.10548354</v>
      </c>
      <c r="C9" s="31" t="n">
        <f aca="false">+'[2]W. VaR &amp; Peak Pos By Trader'!$E$36</f>
        <v>6630.59808246605</v>
      </c>
      <c r="D9" s="32" t="n">
        <f aca="false">+'[2]W. VaR &amp; Peak Pos By Trader'!L36</f>
        <v>25455.9862565258</v>
      </c>
      <c r="E9" s="33" t="n">
        <f aca="false">+'[2]W. VaR &amp; Peak Pos By Trader'!M36</f>
        <v>-70646.8594974092</v>
      </c>
      <c r="F9" s="34" t="n">
        <f aca="false">+'[2]W. VaR &amp; Peak Pos By Trader'!N36</f>
        <v>-45190.8732408834</v>
      </c>
      <c r="G9" s="33" t="n">
        <f aca="false">+'[2]W. VaR &amp; Peak Pos By Trader'!O36</f>
        <v>-599565.29051671</v>
      </c>
      <c r="H9" s="34" t="n">
        <f aca="false">+'[2]W. VaR &amp; Peak Pos By Trader'!P36</f>
        <v>-30929.7804803918</v>
      </c>
      <c r="I9" s="33" t="n">
        <f aca="false">+'[2]W. VaR &amp; Peak Pos By Trader'!Q36</f>
        <v>63389.8409448914</v>
      </c>
      <c r="J9" s="33" t="n">
        <f aca="false">+'[2]W. VaR &amp; Peak Pos By Trader'!R36</f>
        <v>222435.964054999</v>
      </c>
      <c r="K9" s="33" t="n">
        <f aca="false">+'[2]W. VaR &amp; Peak Pos By Trader'!S36</f>
        <v>60106.9527275149</v>
      </c>
      <c r="L9" s="33" t="n">
        <f aca="false">+'[2]W. VaR &amp; Peak Pos By Trader'!T36</f>
        <v>85417.7620910624</v>
      </c>
      <c r="M9" s="34" t="n">
        <f aca="false">+'[2]W. VaR &amp; Peak Pos By Trader'!U36</f>
        <v>431350.519818468</v>
      </c>
      <c r="N9" s="35" t="n">
        <f aca="false">+'[2]W. VaR &amp; Peak Pos By Trader'!V36</f>
        <v>-244335.424419517</v>
      </c>
    </row>
    <row r="10" customFormat="false" ht="11.25" hidden="false" customHeight="false" outlineLevel="0" collapsed="false">
      <c r="A10" s="29" t="str">
        <f aca="false">+'[2]W. VaR &amp; Peak Pos By Trader'!$C$38</f>
        <v>Mike Swerzbin, Tim Belden</v>
      </c>
      <c r="B10" s="30"/>
      <c r="C10" s="31"/>
      <c r="D10" s="32" t="n">
        <f aca="false">+'[2]W. VaR &amp; Peak Pos By Trader'!L37</f>
        <v>0</v>
      </c>
      <c r="E10" s="33" t="n">
        <f aca="false">+'[2]W. VaR &amp; Peak Pos By Trader'!M37</f>
        <v>7684.7270845854</v>
      </c>
      <c r="F10" s="34" t="n">
        <f aca="false">+'[2]W. VaR &amp; Peak Pos By Trader'!N37</f>
        <v>7684.7270845854</v>
      </c>
      <c r="G10" s="33" t="n">
        <f aca="false">+'[2]W. VaR &amp; Peak Pos By Trader'!O37</f>
        <v>2105.04398802414</v>
      </c>
      <c r="H10" s="34" t="n">
        <f aca="false">+'[2]W. VaR &amp; Peak Pos By Trader'!P37</f>
        <v>0</v>
      </c>
      <c r="I10" s="33" t="n">
        <f aca="false">+'[2]W. VaR &amp; Peak Pos By Trader'!Q37</f>
        <v>0</v>
      </c>
      <c r="J10" s="33" t="n">
        <f aca="false">+'[2]W. VaR &amp; Peak Pos By Trader'!R37</f>
        <v>0</v>
      </c>
      <c r="K10" s="33" t="n">
        <f aca="false">+'[2]W. VaR &amp; Peak Pos By Trader'!S37</f>
        <v>0</v>
      </c>
      <c r="L10" s="33" t="n">
        <f aca="false">+'[2]W. VaR &amp; Peak Pos By Trader'!T37</f>
        <v>0</v>
      </c>
      <c r="M10" s="34" t="n">
        <f aca="false">+'[2]W. VaR &amp; Peak Pos By Trader'!U37</f>
        <v>0</v>
      </c>
      <c r="N10" s="35" t="n">
        <f aca="false">+'[2]W. VaR &amp; Peak Pos By Trader'!V37</f>
        <v>9789.77107260954</v>
      </c>
    </row>
    <row r="11" customFormat="false" ht="11.25" hidden="false" customHeight="false" outlineLevel="0" collapsed="false">
      <c r="A11" s="29" t="str">
        <f aca="false">+'[2]W. VaR &amp; Peak Pos By Trader'!$C$39</f>
        <v>Chris Mallory</v>
      </c>
      <c r="B11" s="30" t="n">
        <f aca="false">+'[2]W. VaR &amp; Peak Pos By Trader'!$D$39</f>
        <v>175970.683927918</v>
      </c>
      <c r="C11" s="31" t="n">
        <f aca="false">+'[2]W. VaR &amp; Peak Pos By Trader'!$E$39</f>
        <v>-7268.54950507099</v>
      </c>
      <c r="D11" s="32" t="n">
        <f aca="false">+'[2]W. VaR &amp; Peak Pos By Trader'!L39</f>
        <v>3216.88205997052</v>
      </c>
      <c r="E11" s="33" t="n">
        <f aca="false">+'[2]W. VaR &amp; Peak Pos By Trader'!M39</f>
        <v>-10559.5565733278</v>
      </c>
      <c r="F11" s="34" t="n">
        <f aca="false">+'[2]W. VaR &amp; Peak Pos By Trader'!N39</f>
        <v>-7342.67451335723</v>
      </c>
      <c r="G11" s="33" t="n">
        <f aca="false">+'[2]W. VaR &amp; Peak Pos By Trader'!O39</f>
        <v>-57338.8510464653</v>
      </c>
      <c r="H11" s="34" t="n">
        <f aca="false">+'[2]W. VaR &amp; Peak Pos By Trader'!P39</f>
        <v>0</v>
      </c>
      <c r="I11" s="33" t="n">
        <f aca="false">+'[2]W. VaR &amp; Peak Pos By Trader'!Q39</f>
        <v>0</v>
      </c>
      <c r="J11" s="33" t="n">
        <f aca="false">+'[2]W. VaR &amp; Peak Pos By Trader'!R39</f>
        <v>0</v>
      </c>
      <c r="K11" s="33" t="n">
        <f aca="false">+'[2]W. VaR &amp; Peak Pos By Trader'!S39</f>
        <v>0</v>
      </c>
      <c r="L11" s="33" t="n">
        <f aca="false">+'[2]W. VaR &amp; Peak Pos By Trader'!T39</f>
        <v>0</v>
      </c>
      <c r="M11" s="34" t="n">
        <f aca="false">+'[2]W. VaR &amp; Peak Pos By Trader'!U39</f>
        <v>0</v>
      </c>
      <c r="N11" s="35" t="n">
        <f aca="false">+'[2]W. VaR &amp; Peak Pos By Trader'!V39</f>
        <v>-64681.5255598226</v>
      </c>
    </row>
    <row r="12" customFormat="false" ht="11.25" hidden="false" customHeight="false" outlineLevel="0" collapsed="false">
      <c r="A12" s="29" t="str">
        <f aca="false">+'[2]W. VaR &amp; Peak Pos By Trader'!$C$40</f>
        <v>Sean Crandall, Diana Scholtes</v>
      </c>
      <c r="B12" s="30" t="n">
        <f aca="false">+'[2]W. VaR &amp; Peak Pos By Trader'!$D$40</f>
        <v>191593.791849389</v>
      </c>
      <c r="C12" s="31" t="n">
        <f aca="false">+'[2]W. VaR &amp; Peak Pos By Trader'!$E$40</f>
        <v>7946.88383448403</v>
      </c>
      <c r="D12" s="32" t="n">
        <f aca="false">+'[2]W. VaR &amp; Peak Pos By Trader'!L40</f>
        <v>-17749.5025923598</v>
      </c>
      <c r="E12" s="33" t="n">
        <f aca="false">+'[2]W. VaR &amp; Peak Pos By Trader'!M40</f>
        <v>20885.3787526538</v>
      </c>
      <c r="F12" s="34" t="n">
        <f aca="false">+'[2]W. VaR &amp; Peak Pos By Trader'!N40</f>
        <v>3135.876160294</v>
      </c>
      <c r="G12" s="33" t="n">
        <f aca="false">+'[2]W. VaR &amp; Peak Pos By Trader'!O40</f>
        <v>-124441.067784875</v>
      </c>
      <c r="H12" s="34" t="n">
        <f aca="false">+'[2]W. VaR &amp; Peak Pos By Trader'!P40</f>
        <v>0</v>
      </c>
      <c r="I12" s="33" t="n">
        <f aca="false">+'[2]W. VaR &amp; Peak Pos By Trader'!Q40</f>
        <v>0</v>
      </c>
      <c r="J12" s="33" t="n">
        <f aca="false">+'[2]W. VaR &amp; Peak Pos By Trader'!R40</f>
        <v>0</v>
      </c>
      <c r="K12" s="33" t="n">
        <f aca="false">+'[2]W. VaR &amp; Peak Pos By Trader'!S40</f>
        <v>0</v>
      </c>
      <c r="L12" s="33" t="n">
        <f aca="false">+'[2]W. VaR &amp; Peak Pos By Trader'!T40</f>
        <v>0</v>
      </c>
      <c r="M12" s="34" t="n">
        <f aca="false">+'[2]W. VaR &amp; Peak Pos By Trader'!U40</f>
        <v>0</v>
      </c>
      <c r="N12" s="35" t="n">
        <f aca="false">+'[2]W. VaR &amp; Peak Pos By Trader'!V40</f>
        <v>-121305.191624581</v>
      </c>
    </row>
    <row r="13" customFormat="false" ht="11.25" hidden="false" customHeight="false" outlineLevel="0" collapsed="false">
      <c r="A13" s="29" t="str">
        <f aca="false">+'[2]W. VaR &amp; Peak Pos By Trader'!$C$41</f>
        <v>Tom Alonso, Mark Fischer</v>
      </c>
      <c r="B13" s="30" t="n">
        <f aca="false">+'[2]W. VaR &amp; Peak Pos By Trader'!$D$41</f>
        <v>159124.763627904</v>
      </c>
      <c r="C13" s="31" t="n">
        <f aca="false">+'[2]W. VaR &amp; Peak Pos By Trader'!$E$41</f>
        <v>-37335.764859684</v>
      </c>
      <c r="D13" s="32" t="n">
        <f aca="false">+'[2]W. VaR &amp; Peak Pos By Trader'!L41</f>
        <v>50857.9606508389</v>
      </c>
      <c r="E13" s="33" t="n">
        <f aca="false">+'[2]W. VaR &amp; Peak Pos By Trader'!M41</f>
        <v>44826.6376195271</v>
      </c>
      <c r="F13" s="34" t="n">
        <f aca="false">+'[2]W. VaR &amp; Peak Pos By Trader'!N41</f>
        <v>95684.598270366</v>
      </c>
      <c r="G13" s="33" t="n">
        <f aca="false">+'[2]W. VaR &amp; Peak Pos By Trader'!O41</f>
        <v>-112081.769041694</v>
      </c>
      <c r="H13" s="34" t="n">
        <f aca="false">+'[2]W. VaR &amp; Peak Pos By Trader'!P41</f>
        <v>0</v>
      </c>
      <c r="I13" s="33" t="n">
        <f aca="false">+'[2]W. VaR &amp; Peak Pos By Trader'!Q41</f>
        <v>0</v>
      </c>
      <c r="J13" s="33" t="n">
        <f aca="false">+'[2]W. VaR &amp; Peak Pos By Trader'!R41</f>
        <v>0</v>
      </c>
      <c r="K13" s="33" t="n">
        <f aca="false">+'[2]W. VaR &amp; Peak Pos By Trader'!S41</f>
        <v>0</v>
      </c>
      <c r="L13" s="33" t="n">
        <f aca="false">+'[2]W. VaR &amp; Peak Pos By Trader'!T41</f>
        <v>0</v>
      </c>
      <c r="M13" s="34" t="n">
        <f aca="false">+'[2]W. VaR &amp; Peak Pos By Trader'!U41</f>
        <v>0</v>
      </c>
      <c r="N13" s="35" t="n">
        <f aca="false">+'[2]W. VaR &amp; Peak Pos By Trader'!V41</f>
        <v>-16397.170771328</v>
      </c>
    </row>
    <row r="14" customFormat="false" ht="11.25" hidden="false" customHeight="false" outlineLevel="0" collapsed="false">
      <c r="A14" s="29" t="str">
        <f aca="false">+'[2]W. VaR &amp; Peak Pos By Trader'!$C$46</f>
        <v>Chris Foster</v>
      </c>
      <c r="B14" s="30"/>
      <c r="C14" s="31"/>
      <c r="D14" s="32" t="n">
        <f aca="false">+'[2]W. VaR &amp; Peak Pos By Trader'!L46</f>
        <v>46.8998714938739</v>
      </c>
      <c r="E14" s="33" t="n">
        <f aca="false">+'[2]W. VaR &amp; Peak Pos By Trader'!M46</f>
        <v>0</v>
      </c>
      <c r="F14" s="34" t="n">
        <f aca="false">+'[2]W. VaR &amp; Peak Pos By Trader'!N46</f>
        <v>46.8998714938739</v>
      </c>
      <c r="G14" s="33" t="n">
        <f aca="false">+'[2]W. VaR &amp; Peak Pos By Trader'!O46</f>
        <v>0</v>
      </c>
      <c r="H14" s="34" t="n">
        <f aca="false">+'[2]W. VaR &amp; Peak Pos By Trader'!P46</f>
        <v>0</v>
      </c>
      <c r="I14" s="33" t="n">
        <f aca="false">+'[2]W. VaR &amp; Peak Pos By Trader'!Q46</f>
        <v>0</v>
      </c>
      <c r="J14" s="33" t="n">
        <f aca="false">+'[2]W. VaR &amp; Peak Pos By Trader'!R46</f>
        <v>0</v>
      </c>
      <c r="K14" s="33" t="n">
        <f aca="false">+'[2]W. VaR &amp; Peak Pos By Trader'!S46</f>
        <v>0</v>
      </c>
      <c r="L14" s="33" t="n">
        <f aca="false">+'[2]W. VaR &amp; Peak Pos By Trader'!T46</f>
        <v>0</v>
      </c>
      <c r="M14" s="34" t="n">
        <f aca="false">+'[2]W. VaR &amp; Peak Pos By Trader'!U46</f>
        <v>0</v>
      </c>
      <c r="N14" s="35" t="n">
        <f aca="false">+'[2]W. VaR &amp; Peak Pos By Trader'!V46</f>
        <v>46.8998714938739</v>
      </c>
    </row>
    <row r="15" customFormat="false" ht="12" hidden="false" customHeight="false" outlineLevel="0" collapsed="false">
      <c r="A15" s="36" t="str">
        <f aca="false">+'[2]W. VaR &amp; Peak Pos By Trader'!$C$47</f>
        <v>Jeff Richter</v>
      </c>
      <c r="B15" s="30"/>
      <c r="C15" s="31"/>
      <c r="D15" s="37" t="n">
        <f aca="false">+'[2]W. VaR &amp; Peak Pos By Trader'!L47</f>
        <v>-4614.14905931258</v>
      </c>
      <c r="E15" s="38" t="n">
        <f aca="false">+'[2]W. VaR &amp; Peak Pos By Trader'!M47</f>
        <v>1316.01843493905</v>
      </c>
      <c r="F15" s="39" t="n">
        <f aca="false">+'[2]W. VaR &amp; Peak Pos By Trader'!N47</f>
        <v>-3298.13062437352</v>
      </c>
      <c r="G15" s="38" t="n">
        <f aca="false">+'[2]W. VaR &amp; Peak Pos By Trader'!O47</f>
        <v>-51241.6285441224</v>
      </c>
      <c r="H15" s="39" t="n">
        <f aca="false">+'[2]W. VaR &amp; Peak Pos By Trader'!P47</f>
        <v>-110733.091857259</v>
      </c>
      <c r="I15" s="38" t="n">
        <f aca="false">+'[2]W. VaR &amp; Peak Pos By Trader'!Q47</f>
        <v>-21371.7995571721</v>
      </c>
      <c r="J15" s="38" t="n">
        <f aca="false">+'[2]W. VaR &amp; Peak Pos By Trader'!R47</f>
        <v>-28975.7017132785</v>
      </c>
      <c r="K15" s="38" t="n">
        <f aca="false">+'[2]W. VaR &amp; Peak Pos By Trader'!S47</f>
        <v>-28144.3136164806</v>
      </c>
      <c r="L15" s="38" t="n">
        <f aca="false">+'[2]W. VaR &amp; Peak Pos By Trader'!T47</f>
        <v>0</v>
      </c>
      <c r="M15" s="39" t="n">
        <f aca="false">+'[2]W. VaR &amp; Peak Pos By Trader'!U47</f>
        <v>-78491.8148869312</v>
      </c>
      <c r="N15" s="40" t="n">
        <f aca="false">+'[2]W. VaR &amp; Peak Pos By Trader'!V47</f>
        <v>-243764.665912686</v>
      </c>
    </row>
    <row r="16" customFormat="false" ht="15" hidden="false" customHeight="true" outlineLevel="0" collapsed="false">
      <c r="A16" s="41" t="s">
        <v>5</v>
      </c>
      <c r="B16" s="42" t="n">
        <f aca="false">+'[2]W. VaR &amp; Peak Pos By Trader'!$D$49</f>
        <v>7751279.42956746</v>
      </c>
      <c r="C16" s="43" t="n">
        <f aca="false">+'[2]W. VaR &amp; Peak Pos By Trader'!$E$49</f>
        <v>475472.07901413</v>
      </c>
      <c r="D16" s="44" t="n">
        <f aca="false">SUM(D6:D15)</f>
        <v>88772.9424351345</v>
      </c>
      <c r="E16" s="45" t="n">
        <f aca="false">SUM(E6:E15)</f>
        <v>50819.3586899065</v>
      </c>
      <c r="F16" s="46" t="n">
        <f aca="false">SUM(F6:F15)</f>
        <v>139592.301125041</v>
      </c>
      <c r="G16" s="45" t="n">
        <f aca="false">SUM(G6:G15)</f>
        <v>-3526939.20035645</v>
      </c>
      <c r="H16" s="46" t="n">
        <f aca="false">SUM(H6:H15)</f>
        <v>-1135344.10917911</v>
      </c>
      <c r="I16" s="45" t="n">
        <f aca="false">SUM(I6:I15)</f>
        <v>-688805.748235411</v>
      </c>
      <c r="J16" s="45" t="n">
        <f aca="false">SUM(J6:J15)</f>
        <v>184082.550003825</v>
      </c>
      <c r="K16" s="45" t="n">
        <f aca="false">SUM(K6:K15)</f>
        <v>-1005841.64088206</v>
      </c>
      <c r="L16" s="45" t="n">
        <f aca="false">SUM(L6:L15)</f>
        <v>-144305.593169638</v>
      </c>
      <c r="M16" s="46" t="n">
        <f aca="false">SUM(M6:M15)</f>
        <v>-1654870.43228328</v>
      </c>
      <c r="N16" s="47" t="n">
        <f aca="false">SUM(N6:N15)</f>
        <v>-6177561.44069381</v>
      </c>
    </row>
    <row r="17" customFormat="false" ht="11.25" hidden="false" customHeight="false" outlineLevel="0" collapsed="false">
      <c r="A17" s="48"/>
      <c r="B17" s="48"/>
      <c r="D17" s="49"/>
      <c r="F17" s="50"/>
      <c r="H17" s="50"/>
      <c r="M17" s="50"/>
    </row>
    <row r="18" customFormat="false" ht="11.25" hidden="false" customHeight="false" outlineLevel="0" collapsed="false">
      <c r="A18" s="48"/>
      <c r="B18" s="48"/>
      <c r="D18" s="49"/>
      <c r="F18" s="50"/>
      <c r="H18" s="50"/>
      <c r="M18" s="50"/>
    </row>
    <row r="19" customFormat="false" ht="11.25" hidden="false" customHeight="false" outlineLevel="0" collapsed="false">
      <c r="A19" s="48"/>
      <c r="B19" s="48"/>
      <c r="D19" s="49"/>
      <c r="F19" s="50"/>
      <c r="H19" s="50"/>
      <c r="M19" s="50"/>
    </row>
    <row r="20" customFormat="false" ht="12.75" hidden="false" customHeight="false" outlineLevel="0" collapsed="false">
      <c r="A20" s="51" t="s">
        <v>6</v>
      </c>
      <c r="B20" s="51"/>
      <c r="C20" s="52"/>
      <c r="D20" s="17"/>
      <c r="E20" s="53"/>
      <c r="F20" s="54"/>
      <c r="G20" s="53"/>
      <c r="H20" s="54"/>
      <c r="I20" s="55"/>
      <c r="J20" s="55"/>
      <c r="K20" s="55"/>
      <c r="L20" s="55"/>
      <c r="M20" s="19"/>
      <c r="N20" s="53"/>
    </row>
    <row r="21" customFormat="false" ht="11.25" hidden="false" customHeight="false" outlineLevel="0" collapsed="false">
      <c r="A21" s="48"/>
      <c r="B21" s="48"/>
      <c r="D21" s="56"/>
      <c r="E21" s="57"/>
      <c r="F21" s="58"/>
      <c r="G21" s="57"/>
      <c r="H21" s="58"/>
      <c r="I21" s="57"/>
      <c r="J21" s="57"/>
      <c r="K21" s="57"/>
      <c r="L21" s="57"/>
      <c r="M21" s="58"/>
      <c r="N21" s="57" t="s">
        <v>7</v>
      </c>
    </row>
    <row r="22" customFormat="false" ht="11.25" hidden="false" customHeight="false" outlineLevel="0" collapsed="false">
      <c r="A22" s="48" t="str">
        <f aca="false">+'[2]W. VaR &amp; Off-Peak Pos By Trader'!$C$33</f>
        <v>Bob Badeer</v>
      </c>
      <c r="B22" s="48"/>
      <c r="D22" s="32" t="n">
        <f aca="false">+'[2]W. VaR &amp; Off-Peak Pos By Trader'!L33</f>
        <v>1055.25354941298</v>
      </c>
      <c r="E22" s="59" t="n">
        <f aca="false">+'[2]W. VaR &amp; Off-Peak Pos By Trader'!M33</f>
        <v>-25012.7772818135</v>
      </c>
      <c r="F22" s="34" t="n">
        <f aca="false">+'[2]W. VaR &amp; Off-Peak Pos By Trader'!N33</f>
        <v>-23957.5237324005</v>
      </c>
      <c r="G22" s="59" t="n">
        <f aca="false">+'[2]W. VaR &amp; Off-Peak Pos By Trader'!O33</f>
        <v>-344212.133339964</v>
      </c>
      <c r="H22" s="34" t="n">
        <f aca="false">+'[2]W. VaR &amp; Off-Peak Pos By Trader'!P33</f>
        <v>-118402.537537926</v>
      </c>
      <c r="I22" s="59" t="n">
        <f aca="false">+'[2]W. VaR &amp; Off-Peak Pos By Trader'!Q33</f>
        <v>-57208.291036081</v>
      </c>
      <c r="J22" s="59" t="n">
        <f aca="false">+'[2]W. VaR &amp; Off-Peak Pos By Trader'!R33</f>
        <v>-36648.0423225958</v>
      </c>
      <c r="K22" s="59" t="n">
        <f aca="false">+'[2]W. VaR &amp; Off-Peak Pos By Trader'!S33</f>
        <v>-10038.429890936</v>
      </c>
      <c r="L22" s="59" t="n">
        <f aca="false">+'[2]W. VaR &amp; Off-Peak Pos By Trader'!T33</f>
        <v>41518.986497171</v>
      </c>
      <c r="M22" s="34" t="n">
        <f aca="false">+'[2]W. VaR &amp; Off-Peak Pos By Trader'!U33</f>
        <v>-62375.7767524418</v>
      </c>
      <c r="N22" s="60" t="n">
        <f aca="false">+'[2]W. VaR &amp; Off-Peak Pos By Trader'!V33</f>
        <v>-548947.971362733</v>
      </c>
    </row>
    <row r="23" customFormat="false" ht="11.25" hidden="false" customHeight="false" outlineLevel="0" collapsed="false">
      <c r="A23" s="48" t="str">
        <f aca="false">+'[2]W. VaR &amp; Off-Peak Pos By Trader'!$C$34</f>
        <v>Mike Swerzbin</v>
      </c>
      <c r="B23" s="48"/>
      <c r="D23" s="32" t="n">
        <f aca="false">+'[2]W. VaR &amp; Off-Peak Pos By Trader'!L34</f>
        <v>-570.721081919656</v>
      </c>
      <c r="E23" s="59" t="n">
        <f aca="false">+'[2]W. VaR &amp; Off-Peak Pos By Trader'!M34</f>
        <v>39389.0188622696</v>
      </c>
      <c r="F23" s="34" t="n">
        <f aca="false">+'[2]W. VaR &amp; Off-Peak Pos By Trader'!N34</f>
        <v>38818.2977803499</v>
      </c>
      <c r="G23" s="59" t="n">
        <f aca="false">+'[2]W. VaR &amp; Off-Peak Pos By Trader'!O34</f>
        <v>-754646.140118497</v>
      </c>
      <c r="H23" s="34" t="n">
        <f aca="false">+'[2]W. VaR &amp; Off-Peak Pos By Trader'!P34</f>
        <v>-494028.23131059</v>
      </c>
      <c r="I23" s="59" t="n">
        <f aca="false">+'[2]W. VaR &amp; Off-Peak Pos By Trader'!Q34</f>
        <v>-314982.60418842</v>
      </c>
      <c r="J23" s="59" t="n">
        <f aca="false">+'[2]W. VaR &amp; Off-Peak Pos By Trader'!R34</f>
        <v>305430.989668026</v>
      </c>
      <c r="K23" s="59" t="n">
        <f aca="false">+'[2]W. VaR &amp; Off-Peak Pos By Trader'!S34</f>
        <v>-262970.211106754</v>
      </c>
      <c r="L23" s="59" t="n">
        <f aca="false">+'[2]W. VaR &amp; Off-Peak Pos By Trader'!T34</f>
        <v>-72434.1728556049</v>
      </c>
      <c r="M23" s="34" t="n">
        <f aca="false">+'[2]W. VaR &amp; Off-Peak Pos By Trader'!U34</f>
        <v>-344955.998482753</v>
      </c>
      <c r="N23" s="60" t="n">
        <f aca="false">+'[2]W. VaR &amp; Off-Peak Pos By Trader'!V34</f>
        <v>-1554812.07213149</v>
      </c>
    </row>
    <row r="24" customFormat="false" ht="11.25" hidden="false" customHeight="false" outlineLevel="0" collapsed="false">
      <c r="A24" s="48" t="str">
        <f aca="false">+'[2]W. VaR &amp; Off-Peak Pos By Trader'!$C$35</f>
        <v>Matt Motley</v>
      </c>
      <c r="B24" s="48"/>
      <c r="D24" s="32" t="n">
        <f aca="false">+'[2]W. VaR &amp; Off-Peak Pos By Trader'!L35</f>
        <v>-15826.5876449512</v>
      </c>
      <c r="E24" s="59" t="n">
        <f aca="false">+'[2]W. VaR &amp; Off-Peak Pos By Trader'!M35</f>
        <v>7758.46674374728</v>
      </c>
      <c r="F24" s="34" t="n">
        <f aca="false">+'[2]W. VaR &amp; Off-Peak Pos By Trader'!N35</f>
        <v>-8068.12090120391</v>
      </c>
      <c r="G24" s="59" t="n">
        <f aca="false">+'[2]W. VaR &amp; Off-Peak Pos By Trader'!O35</f>
        <v>-520119.71049023</v>
      </c>
      <c r="H24" s="34" t="n">
        <f aca="false">+'[2]W. VaR &amp; Off-Peak Pos By Trader'!P35</f>
        <v>-930834.333938282</v>
      </c>
      <c r="I24" s="59" t="n">
        <f aca="false">+'[2]W. VaR &amp; Off-Peak Pos By Trader'!Q35</f>
        <v>-409572.57743535</v>
      </c>
      <c r="J24" s="59" t="n">
        <f aca="false">+'[2]W. VaR &amp; Off-Peak Pos By Trader'!R35</f>
        <v>-375256.927975302</v>
      </c>
      <c r="K24" s="59" t="n">
        <f aca="false">+'[2]W. VaR &amp; Off-Peak Pos By Trader'!S35</f>
        <v>-381942.782702085</v>
      </c>
      <c r="L24" s="59" t="n">
        <f aca="false">+'[2]W. VaR &amp; Off-Peak Pos By Trader'!T35</f>
        <v>-259925.156835436</v>
      </c>
      <c r="M24" s="34" t="n">
        <f aca="false">+'[2]W. VaR &amp; Off-Peak Pos By Trader'!U35</f>
        <v>-1426697.44494817</v>
      </c>
      <c r="N24" s="60" t="n">
        <f aca="false">+'[2]W. VaR &amp; Off-Peak Pos By Trader'!V35</f>
        <v>-2885719.61027789</v>
      </c>
    </row>
    <row r="25" customFormat="false" ht="11.25" hidden="false" customHeight="false" outlineLevel="0" collapsed="false">
      <c r="A25" s="48" t="str">
        <f aca="false">+'[2]W. VaR &amp; Off-Peak Pos By Trader'!$C$36</f>
        <v>Tim Belden</v>
      </c>
      <c r="B25" s="48"/>
      <c r="D25" s="32" t="n">
        <f aca="false">+'[2]W. VaR &amp; Off-Peak Pos By Trader'!L36</f>
        <v>-4262.14165982325</v>
      </c>
      <c r="E25" s="59" t="n">
        <f aca="false">+'[2]W. VaR &amp; Off-Peak Pos By Trader'!M36</f>
        <v>274.094723551188</v>
      </c>
      <c r="F25" s="34" t="n">
        <f aca="false">+'[2]W. VaR &amp; Off-Peak Pos By Trader'!N36</f>
        <v>-3988.04693627206</v>
      </c>
      <c r="G25" s="59" t="n">
        <f aca="false">+'[2]W. VaR &amp; Off-Peak Pos By Trader'!O36</f>
        <v>-237976.533007907</v>
      </c>
      <c r="H25" s="34" t="n">
        <f aca="false">+'[2]W. VaR &amp; Off-Peak Pos By Trader'!P36</f>
        <v>-139286.326608756</v>
      </c>
      <c r="I25" s="59" t="n">
        <f aca="false">+'[2]W. VaR &amp; Off-Peak Pos By Trader'!Q36</f>
        <v>4862.73906720932</v>
      </c>
      <c r="J25" s="59" t="n">
        <f aca="false">+'[2]W. VaR &amp; Off-Peak Pos By Trader'!R36</f>
        <v>128173.401030791</v>
      </c>
      <c r="K25" s="59" t="n">
        <f aca="false">+'[2]W. VaR &amp; Off-Peak Pos By Trader'!S36</f>
        <v>4132.39452133703</v>
      </c>
      <c r="L25" s="59" t="n">
        <f aca="false">+'[2]W. VaR &amp; Off-Peak Pos By Trader'!T36</f>
        <v>24382.0894321774</v>
      </c>
      <c r="M25" s="34" t="n">
        <f aca="false">+'[2]W. VaR &amp; Off-Peak Pos By Trader'!U36</f>
        <v>161550.624051515</v>
      </c>
      <c r="N25" s="60" t="n">
        <f aca="false">+'[2]W. VaR &amp; Off-Peak Pos By Trader'!V36</f>
        <v>-219700.28250142</v>
      </c>
    </row>
    <row r="26" customFormat="false" ht="11.25" hidden="false" customHeight="false" outlineLevel="0" collapsed="false">
      <c r="A26" s="48" t="str">
        <f aca="false">+'[2]W. VaR &amp; Off-Peak Pos By Trader'!$C$37</f>
        <v>Mike Swerzbin, Tim Belden</v>
      </c>
      <c r="B26" s="48"/>
      <c r="D26" s="32" t="n">
        <f aca="false">+'[2]W. VaR &amp; Off-Peak Pos By Trader'!L37</f>
        <v>0</v>
      </c>
      <c r="E26" s="59" t="n">
        <f aca="false">+'[2]W. VaR &amp; Off-Peak Pos By Trader'!M37</f>
        <v>0</v>
      </c>
      <c r="F26" s="34" t="n">
        <f aca="false">+'[2]W. VaR &amp; Off-Peak Pos By Trader'!N37</f>
        <v>0</v>
      </c>
      <c r="G26" s="59" t="n">
        <f aca="false">+'[2]W. VaR &amp; Off-Peak Pos By Trader'!O37</f>
        <v>0</v>
      </c>
      <c r="H26" s="34" t="n">
        <f aca="false">+'[2]W. VaR &amp; Off-Peak Pos By Trader'!P37</f>
        <v>0</v>
      </c>
      <c r="I26" s="59" t="n">
        <f aca="false">+'[2]W. VaR &amp; Off-Peak Pos By Trader'!Q37</f>
        <v>0</v>
      </c>
      <c r="J26" s="59" t="n">
        <f aca="false">+'[2]W. VaR &amp; Off-Peak Pos By Trader'!R37</f>
        <v>0</v>
      </c>
      <c r="K26" s="59" t="n">
        <f aca="false">+'[2]W. VaR &amp; Off-Peak Pos By Trader'!S37</f>
        <v>0</v>
      </c>
      <c r="L26" s="59" t="n">
        <f aca="false">+'[2]W. VaR &amp; Off-Peak Pos By Trader'!T37</f>
        <v>0</v>
      </c>
      <c r="M26" s="34" t="n">
        <f aca="false">+'[2]W. VaR &amp; Off-Peak Pos By Trader'!U37</f>
        <v>0</v>
      </c>
      <c r="N26" s="60" t="n">
        <f aca="false">+'[2]W. VaR &amp; Off-Peak Pos By Trader'!V37</f>
        <v>0</v>
      </c>
    </row>
    <row r="27" customFormat="false" ht="11.25" hidden="false" customHeight="false" outlineLevel="0" collapsed="false">
      <c r="A27" s="48" t="str">
        <f aca="false">+'[2]W. VaR &amp; Off-Peak Pos By Trader'!$C$38</f>
        <v>Chris Mallory</v>
      </c>
      <c r="B27" s="48"/>
      <c r="D27" s="32" t="n">
        <f aca="false">+'[2]W. VaR &amp; Off-Peak Pos By Trader'!L38</f>
        <v>-28706.9178206614</v>
      </c>
      <c r="E27" s="59" t="n">
        <f aca="false">+'[2]W. VaR &amp; Off-Peak Pos By Trader'!M38</f>
        <v>-4797.78439164049</v>
      </c>
      <c r="F27" s="34" t="n">
        <f aca="false">+'[2]W. VaR &amp; Off-Peak Pos By Trader'!N38</f>
        <v>-33504.7022123019</v>
      </c>
      <c r="G27" s="59" t="n">
        <f aca="false">+'[2]W. VaR &amp; Off-Peak Pos By Trader'!O38</f>
        <v>-2817.38689554345</v>
      </c>
      <c r="H27" s="34" t="n">
        <f aca="false">+'[2]W. VaR &amp; Off-Peak Pos By Trader'!P38</f>
        <v>0</v>
      </c>
      <c r="I27" s="59" t="n">
        <f aca="false">+'[2]W. VaR &amp; Off-Peak Pos By Trader'!Q38</f>
        <v>0</v>
      </c>
      <c r="J27" s="59" t="n">
        <f aca="false">+'[2]W. VaR &amp; Off-Peak Pos By Trader'!R38</f>
        <v>0</v>
      </c>
      <c r="K27" s="59" t="n">
        <f aca="false">+'[2]W. VaR &amp; Off-Peak Pos By Trader'!S38</f>
        <v>0</v>
      </c>
      <c r="L27" s="59" t="n">
        <f aca="false">+'[2]W. VaR &amp; Off-Peak Pos By Trader'!T38</f>
        <v>0</v>
      </c>
      <c r="M27" s="34" t="n">
        <f aca="false">+'[2]W. VaR &amp; Off-Peak Pos By Trader'!U38</f>
        <v>0</v>
      </c>
      <c r="N27" s="60" t="n">
        <f aca="false">+'[2]W. VaR &amp; Off-Peak Pos By Trader'!V38</f>
        <v>-36322.0891078454</v>
      </c>
    </row>
    <row r="28" customFormat="false" ht="11.25" hidden="false" customHeight="false" outlineLevel="0" collapsed="false">
      <c r="A28" s="48" t="str">
        <f aca="false">+'[2]W. VaR &amp; Off-Peak Pos By Trader'!$C$39</f>
        <v>Sean Crandall, Diana Scholtes</v>
      </c>
      <c r="B28" s="48"/>
      <c r="D28" s="32" t="n">
        <f aca="false">+'[2]W. VaR &amp; Off-Peak Pos By Trader'!L39</f>
        <v>-16615.8792290275</v>
      </c>
      <c r="E28" s="59" t="n">
        <f aca="false">+'[2]W. VaR &amp; Off-Peak Pos By Trader'!M39</f>
        <v>236.397528170702</v>
      </c>
      <c r="F28" s="34" t="n">
        <f aca="false">+'[2]W. VaR &amp; Off-Peak Pos By Trader'!N39</f>
        <v>-16379.4817008568</v>
      </c>
      <c r="G28" s="59" t="n">
        <f aca="false">+'[2]W. VaR &amp; Off-Peak Pos By Trader'!O39</f>
        <v>0</v>
      </c>
      <c r="H28" s="34" t="n">
        <f aca="false">+'[2]W. VaR &amp; Off-Peak Pos By Trader'!P39</f>
        <v>0</v>
      </c>
      <c r="I28" s="59" t="n">
        <f aca="false">+'[2]W. VaR &amp; Off-Peak Pos By Trader'!Q39</f>
        <v>0</v>
      </c>
      <c r="J28" s="59" t="n">
        <f aca="false">+'[2]W. VaR &amp; Off-Peak Pos By Trader'!R39</f>
        <v>0</v>
      </c>
      <c r="K28" s="59" t="n">
        <f aca="false">+'[2]W. VaR &amp; Off-Peak Pos By Trader'!S39</f>
        <v>0</v>
      </c>
      <c r="L28" s="59" t="n">
        <f aca="false">+'[2]W. VaR &amp; Off-Peak Pos By Trader'!T39</f>
        <v>0</v>
      </c>
      <c r="M28" s="34" t="n">
        <f aca="false">+'[2]W. VaR &amp; Off-Peak Pos By Trader'!U39</f>
        <v>0</v>
      </c>
      <c r="N28" s="60" t="n">
        <f aca="false">+'[2]W. VaR &amp; Off-Peak Pos By Trader'!V39</f>
        <v>-16379.4817008568</v>
      </c>
    </row>
    <row r="29" customFormat="false" ht="11.25" hidden="false" customHeight="false" outlineLevel="0" collapsed="false">
      <c r="A29" s="48" t="str">
        <f aca="false">+'[2]W. VaR &amp; Off-Peak Pos By Trader'!$C$40</f>
        <v>Tom Alonso, Mark Fischer</v>
      </c>
      <c r="B29" s="48"/>
      <c r="D29" s="32" t="n">
        <f aca="false">+'[2]W. VaR &amp; Off-Peak Pos By Trader'!L40</f>
        <v>33033.4754453899</v>
      </c>
      <c r="E29" s="59" t="n">
        <f aca="false">+'[2]W. VaR &amp; Off-Peak Pos By Trader'!M40</f>
        <v>5482.79585461946</v>
      </c>
      <c r="F29" s="34" t="n">
        <f aca="false">+'[2]W. VaR &amp; Off-Peak Pos By Trader'!N40</f>
        <v>38516.2713000094</v>
      </c>
      <c r="G29" s="59" t="n">
        <f aca="false">+'[2]W. VaR &amp; Off-Peak Pos By Trader'!O40</f>
        <v>-47935.3607634395</v>
      </c>
      <c r="H29" s="34" t="n">
        <f aca="false">+'[2]W. VaR &amp; Off-Peak Pos By Trader'!P40</f>
        <v>0</v>
      </c>
      <c r="I29" s="59" t="n">
        <f aca="false">+'[2]W. VaR &amp; Off-Peak Pos By Trader'!Q40</f>
        <v>0</v>
      </c>
      <c r="J29" s="59" t="n">
        <f aca="false">+'[2]W. VaR &amp; Off-Peak Pos By Trader'!R40</f>
        <v>0</v>
      </c>
      <c r="K29" s="59" t="n">
        <f aca="false">+'[2]W. VaR &amp; Off-Peak Pos By Trader'!S40</f>
        <v>0</v>
      </c>
      <c r="L29" s="59" t="n">
        <f aca="false">+'[2]W. VaR &amp; Off-Peak Pos By Trader'!T40</f>
        <v>0</v>
      </c>
      <c r="M29" s="34" t="n">
        <f aca="false">+'[2]W. VaR &amp; Off-Peak Pos By Trader'!U40</f>
        <v>0</v>
      </c>
      <c r="N29" s="60" t="n">
        <f aca="false">+'[2]W. VaR &amp; Off-Peak Pos By Trader'!V40</f>
        <v>-9419.08946343007</v>
      </c>
    </row>
    <row r="30" customFormat="false" ht="11.25" hidden="false" customHeight="false" outlineLevel="0" collapsed="false">
      <c r="A30" s="48" t="str">
        <f aca="false">+'[2]W. VaR &amp; Off-Peak Pos By Trader'!$C$43</f>
        <v>Chris Foster</v>
      </c>
      <c r="B30" s="48"/>
      <c r="D30" s="32" t="n">
        <f aca="false">+'[2]W. VaR &amp; Off-Peak Pos By Trader'!L43</f>
        <v>4.9893480312695</v>
      </c>
      <c r="E30" s="59" t="n">
        <f aca="false">+'[2]W. VaR &amp; Off-Peak Pos By Trader'!M43</f>
        <v>0</v>
      </c>
      <c r="F30" s="34" t="n">
        <f aca="false">+'[2]W. VaR &amp; Off-Peak Pos By Trader'!N43</f>
        <v>4.9893480312695</v>
      </c>
      <c r="G30" s="59" t="n">
        <f aca="false">+'[2]W. VaR &amp; Off-Peak Pos By Trader'!O43</f>
        <v>-3.91197150137</v>
      </c>
      <c r="H30" s="34" t="n">
        <f aca="false">+'[2]W. VaR &amp; Off-Peak Pos By Trader'!P43</f>
        <v>0</v>
      </c>
      <c r="I30" s="59" t="n">
        <f aca="false">+'[2]W. VaR &amp; Off-Peak Pos By Trader'!Q43</f>
        <v>0</v>
      </c>
      <c r="J30" s="59" t="n">
        <f aca="false">+'[2]W. VaR &amp; Off-Peak Pos By Trader'!R43</f>
        <v>0</v>
      </c>
      <c r="K30" s="59" t="n">
        <f aca="false">+'[2]W. VaR &amp; Off-Peak Pos By Trader'!S43</f>
        <v>0</v>
      </c>
      <c r="L30" s="59" t="n">
        <f aca="false">+'[2]W. VaR &amp; Off-Peak Pos By Trader'!T43</f>
        <v>0</v>
      </c>
      <c r="M30" s="34" t="n">
        <f aca="false">+'[2]W. VaR &amp; Off-Peak Pos By Trader'!U43</f>
        <v>0</v>
      </c>
      <c r="N30" s="60" t="n">
        <f aca="false">+'[2]W. VaR &amp; Off-Peak Pos By Trader'!V43</f>
        <v>1.0773765298995</v>
      </c>
    </row>
    <row r="31" customFormat="false" ht="12" hidden="false" customHeight="false" outlineLevel="0" collapsed="false">
      <c r="A31" s="48" t="str">
        <f aca="false">+'[2]W. VaR &amp; Off-Peak Pos By Trader'!$C$45</f>
        <v>Jeff Richter</v>
      </c>
      <c r="B31" s="48"/>
      <c r="D31" s="32" t="n">
        <f aca="false">+'[2]W. VaR &amp; Off-Peak Pos By Trader'!L45</f>
        <v>-8693.44000967369</v>
      </c>
      <c r="E31" s="59" t="n">
        <f aca="false">+'[2]W. VaR &amp; Off-Peak Pos By Trader'!M45</f>
        <v>-7824.16086781259</v>
      </c>
      <c r="F31" s="34" t="n">
        <f aca="false">+'[2]W. VaR &amp; Off-Peak Pos By Trader'!N45</f>
        <v>-16517.6008774863</v>
      </c>
      <c r="G31" s="59" t="n">
        <f aca="false">+'[2]W. VaR &amp; Off-Peak Pos By Trader'!O45</f>
        <v>-88138.4603927883</v>
      </c>
      <c r="H31" s="34" t="n">
        <f aca="false">+'[2]W. VaR &amp; Off-Peak Pos By Trader'!P45</f>
        <v>-87469.4408197102</v>
      </c>
      <c r="I31" s="59" t="n">
        <f aca="false">+'[2]W. VaR &amp; Off-Peak Pos By Trader'!Q45</f>
        <v>-16615.356452937</v>
      </c>
      <c r="J31" s="59" t="n">
        <f aca="false">+'[2]W. VaR &amp; Off-Peak Pos By Trader'!R45</f>
        <v>-23149.6876995325</v>
      </c>
      <c r="K31" s="59" t="n">
        <f aca="false">+'[2]W. VaR &amp; Off-Peak Pos By Trader'!S45</f>
        <v>-22237.1630009629</v>
      </c>
      <c r="L31" s="59" t="n">
        <f aca="false">+'[2]W. VaR &amp; Off-Peak Pos By Trader'!T45</f>
        <v>0</v>
      </c>
      <c r="M31" s="34" t="n">
        <f aca="false">+'[2]W. VaR &amp; Off-Peak Pos By Trader'!U45</f>
        <v>-62002.2071534324</v>
      </c>
      <c r="N31" s="61" t="n">
        <f aca="false">+'[2]W. VaR &amp; Off-Peak Pos By Trader'!V45</f>
        <v>-254127.709243417</v>
      </c>
    </row>
    <row r="32" customFormat="false" ht="13.5" hidden="false" customHeight="true" outlineLevel="0" collapsed="false">
      <c r="A32" s="62" t="s">
        <v>8</v>
      </c>
      <c r="B32" s="63"/>
      <c r="C32" s="64"/>
      <c r="D32" s="65" t="n">
        <f aca="false">SUM(D22:D31)</f>
        <v>-40581.9691032226</v>
      </c>
      <c r="E32" s="45" t="n">
        <f aca="false">SUM(E22:E31)</f>
        <v>15506.0511710916</v>
      </c>
      <c r="F32" s="46" t="n">
        <f aca="false">SUM(F22:F31)</f>
        <v>-25075.9179321309</v>
      </c>
      <c r="G32" s="45" t="n">
        <f aca="false">SUM(G22:G31)</f>
        <v>-1995849.63697987</v>
      </c>
      <c r="H32" s="46" t="n">
        <f aca="false">SUM(H22:H31)</f>
        <v>-1770020.87021526</v>
      </c>
      <c r="I32" s="44" t="n">
        <f aca="false">SUM(I22:I31)</f>
        <v>-793516.090045579</v>
      </c>
      <c r="J32" s="45" t="n">
        <f aca="false">SUM(J22:J31)</f>
        <v>-1450.26729861273</v>
      </c>
      <c r="K32" s="45" t="n">
        <f aca="false">SUM(K22:K31)</f>
        <v>-673056.192179401</v>
      </c>
      <c r="L32" s="66" t="n">
        <f aca="false">SUM(L22:L31)</f>
        <v>-266458.253761693</v>
      </c>
      <c r="M32" s="46" t="n">
        <f aca="false">SUM(M22:M31)</f>
        <v>-1734480.80328529</v>
      </c>
      <c r="N32" s="47" t="n">
        <f aca="false">SUM(N22:N31)</f>
        <v>-5525427.22841255</v>
      </c>
    </row>
    <row r="33" customFormat="false" ht="11.25" hidden="false" customHeight="false" outlineLevel="0" collapsed="false">
      <c r="A33" s="48"/>
      <c r="B33" s="48"/>
      <c r="D33" s="10"/>
      <c r="E33" s="67"/>
      <c r="F33" s="12"/>
      <c r="H33" s="12"/>
      <c r="L33" s="67"/>
      <c r="M33" s="12"/>
    </row>
    <row r="34" customFormat="false" ht="11.25" hidden="false" customHeight="false" outlineLevel="0" collapsed="false">
      <c r="A34" s="48"/>
      <c r="B34" s="48"/>
      <c r="D34" s="49"/>
      <c r="E34" s="68"/>
      <c r="F34" s="50"/>
      <c r="H34" s="50"/>
      <c r="L34" s="68"/>
      <c r="M34" s="50"/>
    </row>
    <row r="35" customFormat="false" ht="11.25" hidden="false" customHeight="false" outlineLevel="0" collapsed="false">
      <c r="A35" s="48"/>
      <c r="B35" s="48"/>
      <c r="D35" s="49"/>
      <c r="E35" s="68"/>
      <c r="F35" s="50"/>
      <c r="H35" s="50"/>
      <c r="L35" s="68"/>
      <c r="M35" s="50"/>
    </row>
    <row r="36" customFormat="false" ht="12.75" hidden="false" customHeight="false" outlineLevel="0" collapsed="false">
      <c r="A36" s="69" t="s">
        <v>9</v>
      </c>
      <c r="B36" s="69"/>
      <c r="C36" s="52"/>
      <c r="D36" s="49"/>
      <c r="E36" s="68"/>
      <c r="F36" s="50"/>
      <c r="G36" s="70"/>
      <c r="H36" s="50"/>
      <c r="I36" s="20" t="s">
        <v>3</v>
      </c>
      <c r="J36" s="20" t="str">
        <f aca="false">+J4</f>
        <v>2004-2020</v>
      </c>
      <c r="K36" s="20" t="str">
        <f aca="false">+K4</f>
        <v>2004-2020</v>
      </c>
      <c r="L36" s="71" t="str">
        <f aca="false">+L4</f>
        <v>2004-2020</v>
      </c>
      <c r="M36" s="19" t="str">
        <f aca="false">+M4</f>
        <v>2004-2020</v>
      </c>
      <c r="N36" s="72" t="s">
        <v>10</v>
      </c>
    </row>
    <row r="37" customFormat="false" ht="11.25" hidden="false" customHeight="false" outlineLevel="0" collapsed="false">
      <c r="A37" s="73"/>
      <c r="B37" s="73"/>
      <c r="C37" s="74"/>
      <c r="D37" s="25" t="str">
        <f aca="false">+D5</f>
        <v>Nov</v>
      </c>
      <c r="E37" s="75" t="str">
        <f aca="false">+E5</f>
        <v>Dec</v>
      </c>
      <c r="F37" s="27" t="str">
        <f aca="false">+F5</f>
        <v>Total-01</v>
      </c>
      <c r="G37" s="26" t="str">
        <f aca="false">+G5</f>
        <v>Total-02</v>
      </c>
      <c r="H37" s="27" t="str">
        <f aca="false">+H5</f>
        <v>Total-03</v>
      </c>
      <c r="I37" s="26" t="s">
        <v>11</v>
      </c>
      <c r="J37" s="26" t="str">
        <f aca="false">+J5</f>
        <v>Q2</v>
      </c>
      <c r="K37" s="26" t="str">
        <f aca="false">+K5</f>
        <v>Q3</v>
      </c>
      <c r="L37" s="75" t="str">
        <f aca="false">+L5</f>
        <v>Q4</v>
      </c>
      <c r="M37" s="27" t="str">
        <f aca="false">+M5</f>
        <v>Total</v>
      </c>
      <c r="N37" s="26" t="str">
        <f aca="false">+N21</f>
        <v>TOTAL</v>
      </c>
    </row>
    <row r="38" customFormat="false" ht="11.25" hidden="false" customHeight="false" outlineLevel="0" collapsed="false">
      <c r="A38" s="48" t="str">
        <f aca="false">+A22</f>
        <v>Bob Badeer</v>
      </c>
      <c r="B38" s="48"/>
      <c r="D38" s="32" t="n">
        <f aca="false">+D22+D6</f>
        <v>-2463.0649877087</v>
      </c>
      <c r="E38" s="76" t="n">
        <f aca="false">+E22+E6</f>
        <v>-7066.13839698843</v>
      </c>
      <c r="F38" s="34" t="n">
        <f aca="false">+F22+F6</f>
        <v>-9529.20338469713</v>
      </c>
      <c r="G38" s="59" t="n">
        <f aca="false">+G22+G6</f>
        <v>-634194.46078477</v>
      </c>
      <c r="H38" s="34" t="n">
        <f aca="false">+H22+H6</f>
        <v>-125741.48623951</v>
      </c>
      <c r="I38" s="77" t="n">
        <f aca="false">+I6+I22</f>
        <v>-144990.742497098</v>
      </c>
      <c r="J38" s="59" t="n">
        <f aca="false">+J22+J6</f>
        <v>-108343.985513741</v>
      </c>
      <c r="K38" s="59" t="n">
        <f aca="false">+K22+K6</f>
        <v>-73406.3309453642</v>
      </c>
      <c r="L38" s="76" t="n">
        <f aca="false">+L22+L6</f>
        <v>69610.1747790446</v>
      </c>
      <c r="M38" s="34" t="n">
        <f aca="false">+M22+M6</f>
        <v>-257130.884177158</v>
      </c>
      <c r="N38" s="35" t="n">
        <f aca="false">+N22+N6</f>
        <v>-1026596.03458614</v>
      </c>
    </row>
    <row r="39" customFormat="false" ht="11.25" hidden="false" customHeight="false" outlineLevel="0" collapsed="false">
      <c r="A39" s="48" t="str">
        <f aca="false">+A23</f>
        <v>Mike Swerzbin</v>
      </c>
      <c r="B39" s="48"/>
      <c r="D39" s="32" t="n">
        <f aca="false">+D23+D7</f>
        <v>34230.251493512</v>
      </c>
      <c r="E39" s="76" t="n">
        <f aca="false">+E23+E7</f>
        <v>19527.1277142802</v>
      </c>
      <c r="F39" s="34" t="n">
        <f aca="false">+F23+F7</f>
        <v>53757.3792077922</v>
      </c>
      <c r="G39" s="59" t="n">
        <f aca="false">+G23+G7</f>
        <v>-1622823.68710162</v>
      </c>
      <c r="H39" s="34" t="n">
        <f aca="false">+H23+H7</f>
        <v>-494815.380027225</v>
      </c>
      <c r="I39" s="77" t="n">
        <f aca="false">+I7+I23</f>
        <v>-848443.930878177</v>
      </c>
      <c r="J39" s="59" t="n">
        <f aca="false">+J23+J7</f>
        <v>448614.874713238</v>
      </c>
      <c r="K39" s="59" t="n">
        <f aca="false">+K23+K7</f>
        <v>-708758.422697322</v>
      </c>
      <c r="L39" s="76" t="n">
        <f aca="false">+L23+L7</f>
        <v>-382073.85349813</v>
      </c>
      <c r="M39" s="34" t="n">
        <f aca="false">+M23+M7</f>
        <v>-1490661.33236039</v>
      </c>
      <c r="N39" s="35" t="n">
        <f aca="false">+N23+N7</f>
        <v>-3554543.02028144</v>
      </c>
    </row>
    <row r="40" customFormat="false" ht="11.25" hidden="false" customHeight="false" outlineLevel="0" collapsed="false">
      <c r="A40" s="48" t="str">
        <f aca="false">+A24</f>
        <v>Matt Motley</v>
      </c>
      <c r="B40" s="48"/>
      <c r="D40" s="32" t="n">
        <f aca="false">+D24+D8</f>
        <v>-15550.3764352834</v>
      </c>
      <c r="E40" s="76" t="n">
        <f aca="false">+E24+E8</f>
        <v>66986.7318758497</v>
      </c>
      <c r="F40" s="34" t="n">
        <f aca="false">+F24+F8</f>
        <v>51436.3554405663</v>
      </c>
      <c r="G40" s="59" t="n">
        <f aca="false">+G24+G8</f>
        <v>-1946335.47347291</v>
      </c>
      <c r="H40" s="34" t="n">
        <f aca="false">+H24+H8</f>
        <v>-1916389.47336152</v>
      </c>
      <c r="I40" s="77" t="n">
        <f aca="false">+I8+I24</f>
        <v>-519152.588907708</v>
      </c>
      <c r="J40" s="59" t="n">
        <f aca="false">+J24+J8</f>
        <v>-456122.582167264</v>
      </c>
      <c r="K40" s="59" t="n">
        <f aca="false">+K24+K8</f>
        <v>-910590.950050183</v>
      </c>
      <c r="L40" s="76" t="n">
        <f aca="false">+L24+L8</f>
        <v>-208100.019735484</v>
      </c>
      <c r="M40" s="34" t="n">
        <f aca="false">+M24+M8</f>
        <v>-2093966.14086064</v>
      </c>
      <c r="N40" s="35" t="n">
        <f aca="false">+N24+N8</f>
        <v>-5905254.73225451</v>
      </c>
    </row>
    <row r="41" customFormat="false" ht="11.25" hidden="false" customHeight="false" outlineLevel="0" collapsed="false">
      <c r="A41" s="48" t="str">
        <f aca="false">+A25</f>
        <v>Tim Belden</v>
      </c>
      <c r="B41" s="48"/>
      <c r="D41" s="32" t="n">
        <f aca="false">+D25+D9</f>
        <v>21193.8445967026</v>
      </c>
      <c r="E41" s="76" t="n">
        <f aca="false">+E25+E9</f>
        <v>-70372.764773858</v>
      </c>
      <c r="F41" s="34" t="n">
        <f aca="false">+F25+F9</f>
        <v>-49178.9201771554</v>
      </c>
      <c r="G41" s="59" t="n">
        <f aca="false">+G25+G9</f>
        <v>-837541.823524617</v>
      </c>
      <c r="H41" s="34" t="n">
        <f aca="false">+H25+H9</f>
        <v>-170216.107089148</v>
      </c>
      <c r="I41" s="77" t="n">
        <f aca="false">+I9+I25</f>
        <v>68252.5800121007</v>
      </c>
      <c r="J41" s="59" t="n">
        <f aca="false">+J25+J9</f>
        <v>350609.365085791</v>
      </c>
      <c r="K41" s="59" t="n">
        <f aca="false">+K25+K9</f>
        <v>64239.347248852</v>
      </c>
      <c r="L41" s="76" t="n">
        <f aca="false">+L25+L9</f>
        <v>109799.85152324</v>
      </c>
      <c r="M41" s="34" t="n">
        <f aca="false">+M25+M9</f>
        <v>592901.143869983</v>
      </c>
      <c r="N41" s="35" t="n">
        <f aca="false">+N25+N9</f>
        <v>-464035.706920937</v>
      </c>
    </row>
    <row r="42" customFormat="false" ht="11.25" hidden="false" customHeight="false" outlineLevel="0" collapsed="false">
      <c r="A42" s="48" t="str">
        <f aca="false">+A26</f>
        <v>Mike Swerzbin, Tim Belden</v>
      </c>
      <c r="B42" s="48"/>
      <c r="D42" s="32" t="n">
        <f aca="false">+D26+D10</f>
        <v>0</v>
      </c>
      <c r="E42" s="76" t="n">
        <f aca="false">+E26+E10</f>
        <v>7684.7270845854</v>
      </c>
      <c r="F42" s="34" t="n">
        <f aca="false">+F26+F10</f>
        <v>7684.7270845854</v>
      </c>
      <c r="G42" s="59" t="n">
        <f aca="false">+G26+G10</f>
        <v>2105.04398802414</v>
      </c>
      <c r="H42" s="34" t="n">
        <f aca="false">+H26+H10</f>
        <v>0</v>
      </c>
      <c r="I42" s="77" t="n">
        <f aca="false">+I10+I26</f>
        <v>0</v>
      </c>
      <c r="J42" s="59" t="n">
        <f aca="false">+J26+J10</f>
        <v>0</v>
      </c>
      <c r="K42" s="59" t="n">
        <f aca="false">+K26+K10</f>
        <v>0</v>
      </c>
      <c r="L42" s="76" t="n">
        <f aca="false">+L26+L10</f>
        <v>0</v>
      </c>
      <c r="M42" s="34" t="n">
        <f aca="false">+M26+M10</f>
        <v>0</v>
      </c>
      <c r="N42" s="35" t="n">
        <f aca="false">+N26+N10</f>
        <v>9789.77107260954</v>
      </c>
    </row>
    <row r="43" customFormat="false" ht="11.25" hidden="false" customHeight="false" outlineLevel="0" collapsed="false">
      <c r="A43" s="48" t="str">
        <f aca="false">+A27</f>
        <v>Chris Mallory</v>
      </c>
      <c r="B43" s="48"/>
      <c r="D43" s="32" t="n">
        <f aca="false">+D27+D11</f>
        <v>-25490.0357606909</v>
      </c>
      <c r="E43" s="76" t="n">
        <f aca="false">+E27+E11</f>
        <v>-15357.3409649682</v>
      </c>
      <c r="F43" s="34" t="n">
        <f aca="false">+F27+F11</f>
        <v>-40847.3767256592</v>
      </c>
      <c r="G43" s="59" t="n">
        <f aca="false">+G27+G11</f>
        <v>-60156.2379420088</v>
      </c>
      <c r="H43" s="34" t="n">
        <f aca="false">+H27+H11</f>
        <v>0</v>
      </c>
      <c r="I43" s="77" t="n">
        <f aca="false">+I11+I27</f>
        <v>0</v>
      </c>
      <c r="J43" s="59" t="n">
        <f aca="false">+J27+J11</f>
        <v>0</v>
      </c>
      <c r="K43" s="59" t="n">
        <f aca="false">+K27+K11</f>
        <v>0</v>
      </c>
      <c r="L43" s="76" t="n">
        <f aca="false">+L27+L11</f>
        <v>0</v>
      </c>
      <c r="M43" s="34" t="n">
        <f aca="false">+M27+M11</f>
        <v>0</v>
      </c>
      <c r="N43" s="35" t="n">
        <f aca="false">+N27+N11</f>
        <v>-101003.614667668</v>
      </c>
    </row>
    <row r="44" customFormat="false" ht="11.25" hidden="false" customHeight="false" outlineLevel="0" collapsed="false">
      <c r="A44" s="48" t="str">
        <f aca="false">+A28</f>
        <v>Sean Crandall, Diana Scholtes</v>
      </c>
      <c r="B44" s="48"/>
      <c r="D44" s="32" t="n">
        <f aca="false">+D28+D12</f>
        <v>-34365.3818213874</v>
      </c>
      <c r="E44" s="76" t="n">
        <f aca="false">+E28+E12</f>
        <v>21121.7762808245</v>
      </c>
      <c r="F44" s="34" t="n">
        <f aca="false">+F28+F12</f>
        <v>-13243.6055405628</v>
      </c>
      <c r="G44" s="59" t="n">
        <f aca="false">+G28+G12</f>
        <v>-124441.067784875</v>
      </c>
      <c r="H44" s="34" t="n">
        <f aca="false">+H28+H12</f>
        <v>0</v>
      </c>
      <c r="I44" s="77" t="n">
        <f aca="false">+I12+I28</f>
        <v>0</v>
      </c>
      <c r="J44" s="59" t="n">
        <f aca="false">+J28+J12</f>
        <v>0</v>
      </c>
      <c r="K44" s="59" t="n">
        <f aca="false">+K28+K12</f>
        <v>0</v>
      </c>
      <c r="L44" s="76" t="n">
        <f aca="false">+L28+L12</f>
        <v>0</v>
      </c>
      <c r="M44" s="34" t="n">
        <f aca="false">+M28+M12</f>
        <v>0</v>
      </c>
      <c r="N44" s="35" t="n">
        <f aca="false">+N28+N12</f>
        <v>-137684.673325438</v>
      </c>
    </row>
    <row r="45" customFormat="false" ht="11.25" hidden="false" customHeight="false" outlineLevel="0" collapsed="false">
      <c r="A45" s="48" t="str">
        <f aca="false">+A29</f>
        <v>Tom Alonso, Mark Fischer</v>
      </c>
      <c r="B45" s="48"/>
      <c r="D45" s="32" t="n">
        <f aca="false">+D29+D13</f>
        <v>83891.4360962289</v>
      </c>
      <c r="E45" s="76" t="n">
        <f aca="false">+E29+E13</f>
        <v>50309.4334741465</v>
      </c>
      <c r="F45" s="34" t="n">
        <f aca="false">+F29+F13</f>
        <v>134200.869570375</v>
      </c>
      <c r="G45" s="59" t="n">
        <f aca="false">+G29+G13</f>
        <v>-160017.129805133</v>
      </c>
      <c r="H45" s="34" t="n">
        <f aca="false">+H29+H13</f>
        <v>0</v>
      </c>
      <c r="I45" s="77" t="n">
        <f aca="false">+I13+I29</f>
        <v>0</v>
      </c>
      <c r="J45" s="59" t="n">
        <f aca="false">+J29+J13</f>
        <v>0</v>
      </c>
      <c r="K45" s="59" t="n">
        <f aca="false">+K29+K13</f>
        <v>0</v>
      </c>
      <c r="L45" s="76" t="n">
        <f aca="false">+L29+L13</f>
        <v>0</v>
      </c>
      <c r="M45" s="34" t="n">
        <f aca="false">+M29+M13</f>
        <v>0</v>
      </c>
      <c r="N45" s="35" t="n">
        <f aca="false">+N29+N13</f>
        <v>-25816.2602347581</v>
      </c>
    </row>
    <row r="46" customFormat="false" ht="11.25" hidden="false" customHeight="false" outlineLevel="0" collapsed="false">
      <c r="A46" s="48" t="str">
        <f aca="false">+A30</f>
        <v>Chris Foster</v>
      </c>
      <c r="B46" s="48"/>
      <c r="D46" s="32" t="n">
        <f aca="false">+D30+D14</f>
        <v>51.8892195251434</v>
      </c>
      <c r="E46" s="76" t="n">
        <f aca="false">+E30+E14</f>
        <v>0</v>
      </c>
      <c r="F46" s="34" t="n">
        <f aca="false">+F30+F14</f>
        <v>51.8892195251434</v>
      </c>
      <c r="G46" s="59" t="n">
        <f aca="false">+G30+G14</f>
        <v>-3.91197150137</v>
      </c>
      <c r="H46" s="34" t="n">
        <f aca="false">+H30+H14</f>
        <v>0</v>
      </c>
      <c r="I46" s="77" t="n">
        <f aca="false">+I14+I30</f>
        <v>0</v>
      </c>
      <c r="J46" s="59" t="n">
        <f aca="false">+J30+J14</f>
        <v>0</v>
      </c>
      <c r="K46" s="59" t="n">
        <f aca="false">+K30+K14</f>
        <v>0</v>
      </c>
      <c r="L46" s="76" t="n">
        <f aca="false">+L30+L14</f>
        <v>0</v>
      </c>
      <c r="M46" s="34" t="n">
        <f aca="false">+M30+M14</f>
        <v>0</v>
      </c>
      <c r="N46" s="35" t="n">
        <f aca="false">+N30+N14</f>
        <v>47.9772480237734</v>
      </c>
    </row>
    <row r="47" customFormat="false" ht="12" hidden="false" customHeight="false" outlineLevel="0" collapsed="false">
      <c r="A47" s="48" t="str">
        <f aca="false">+A31</f>
        <v>Jeff Richter</v>
      </c>
      <c r="B47" s="48"/>
      <c r="D47" s="32" t="n">
        <f aca="false">+D31+D15</f>
        <v>-13307.5890689863</v>
      </c>
      <c r="E47" s="76" t="n">
        <f aca="false">+E31+E15</f>
        <v>-6508.14243287353</v>
      </c>
      <c r="F47" s="34" t="n">
        <f aca="false">+F31+F15</f>
        <v>-19815.7315018598</v>
      </c>
      <c r="G47" s="59" t="n">
        <f aca="false">+G31+G15</f>
        <v>-139380.088936911</v>
      </c>
      <c r="H47" s="34" t="n">
        <f aca="false">+H31+H15</f>
        <v>-198202.532676969</v>
      </c>
      <c r="I47" s="77" t="n">
        <f aca="false">+I15+I31</f>
        <v>-37987.1560101091</v>
      </c>
      <c r="J47" s="59" t="n">
        <f aca="false">+J31+J15</f>
        <v>-52125.3894128109</v>
      </c>
      <c r="K47" s="59" t="n">
        <f aca="false">+K31+K15</f>
        <v>-50381.4766174436</v>
      </c>
      <c r="L47" s="76" t="n">
        <f aca="false">+L31+L15</f>
        <v>0</v>
      </c>
      <c r="M47" s="34" t="n">
        <f aca="false">+M31+M15</f>
        <v>-140494.022040364</v>
      </c>
      <c r="N47" s="35" t="n">
        <f aca="false">+N31+N15</f>
        <v>-497892.375156103</v>
      </c>
    </row>
    <row r="48" customFormat="false" ht="12" hidden="false" customHeight="false" outlineLevel="0" collapsed="false">
      <c r="A48" s="62" t="s">
        <v>12</v>
      </c>
      <c r="B48" s="63"/>
      <c r="C48" s="64"/>
      <c r="D48" s="65" t="n">
        <f aca="false">SUM(D38:D47)</f>
        <v>48190.9733319119</v>
      </c>
      <c r="E48" s="66" t="n">
        <f aca="false">SUM(E38:E47)</f>
        <v>66325.4098609981</v>
      </c>
      <c r="F48" s="46" t="n">
        <f aca="false">SUM(F38:F47)</f>
        <v>114516.38319291</v>
      </c>
      <c r="G48" s="45" t="n">
        <f aca="false">SUM(G38:G47)</f>
        <v>-5522788.83733632</v>
      </c>
      <c r="H48" s="46" t="n">
        <f aca="false">SUM(H38:H47)</f>
        <v>-2905364.97939438</v>
      </c>
      <c r="I48" s="78" t="n">
        <f aca="false">+I16+I32</f>
        <v>-1482321.83828099</v>
      </c>
      <c r="J48" s="45" t="n">
        <f aca="false">SUM(J38:J47)</f>
        <v>182632.282705213</v>
      </c>
      <c r="K48" s="45" t="n">
        <f aca="false">SUM(K38:K47)</f>
        <v>-1678897.83306146</v>
      </c>
      <c r="L48" s="66" t="n">
        <f aca="false">SUM(L38:L47)</f>
        <v>-410763.84693133</v>
      </c>
      <c r="M48" s="46" t="n">
        <f aca="false">SUM(M38:M47)</f>
        <v>-3389351.23556857</v>
      </c>
      <c r="N48" s="47" t="n">
        <f aca="false">SUM(N38:N47)</f>
        <v>-11702988.6691064</v>
      </c>
    </row>
    <row r="49" customFormat="false" ht="11.25" hidden="false" customHeight="false" outlineLevel="0" collapsed="false">
      <c r="A49" s="48"/>
      <c r="B49" s="48"/>
      <c r="D49" s="10"/>
      <c r="E49" s="67"/>
      <c r="G49" s="10"/>
      <c r="H49" s="12"/>
      <c r="M49" s="12"/>
    </row>
    <row r="50" customFormat="false" ht="11.25" hidden="false" customHeight="false" outlineLevel="0" collapsed="false">
      <c r="A50" s="48"/>
      <c r="B50" s="48"/>
      <c r="D50" s="49"/>
      <c r="E50" s="68"/>
      <c r="G50" s="49"/>
      <c r="H50" s="50"/>
      <c r="M50" s="50"/>
    </row>
    <row r="51" customFormat="false" ht="11.25" hidden="false" customHeight="false" outlineLevel="0" collapsed="false">
      <c r="A51" s="79" t="s">
        <v>13</v>
      </c>
      <c r="B51" s="48"/>
      <c r="D51" s="49"/>
      <c r="E51" s="68"/>
      <c r="G51" s="49"/>
      <c r="H51" s="50"/>
      <c r="M51" s="50"/>
    </row>
    <row r="52" customFormat="false" ht="11.25" hidden="false" customHeight="false" outlineLevel="0" collapsed="false">
      <c r="A52" s="48"/>
      <c r="B52" s="48"/>
      <c r="D52" s="49"/>
      <c r="E52" s="68"/>
      <c r="G52" s="49"/>
      <c r="H52" s="50"/>
      <c r="M52" s="50"/>
    </row>
    <row r="53" customFormat="false" ht="11.25" hidden="false" customHeight="false" outlineLevel="0" collapsed="false">
      <c r="A53" s="80" t="str">
        <f aca="false">+'[2]W. VaR &amp; Peak Pos By Trader'!C53</f>
        <v>Tim Belden</v>
      </c>
      <c r="B53" s="81"/>
      <c r="C53" s="31"/>
      <c r="D53" s="82" t="n">
        <f aca="false">+'[2]W. VaR &amp; Peak Pos By Trader'!L53</f>
        <v>0</v>
      </c>
      <c r="E53" s="83" t="n">
        <f aca="false">+'[2]W. VaR &amp; Peak Pos By Trader'!$M$53</f>
        <v>46.45151097</v>
      </c>
      <c r="F53" s="81" t="n">
        <f aca="false">+'[2]W. VaR &amp; Peak Pos By Trader'!N53</f>
        <v>46.45151097</v>
      </c>
      <c r="G53" s="82" t="n">
        <f aca="false">+'[2]W. VaR &amp; Peak Pos By Trader'!O53</f>
        <v>134.40222645</v>
      </c>
      <c r="H53" s="84" t="n">
        <f aca="false">+'[2]W. VaR &amp; Peak Pos By Trader'!P53</f>
        <v>0</v>
      </c>
      <c r="I53" s="81" t="n">
        <f aca="false">+'[2]W. VaR &amp; Peak Pos By Trader'!Q53</f>
        <v>0</v>
      </c>
      <c r="J53" s="81" t="n">
        <f aca="false">+'[2]W. VaR &amp; Peak Pos By Trader'!R53</f>
        <v>0</v>
      </c>
      <c r="K53" s="81" t="n">
        <f aca="false">+'[2]W. VaR &amp; Peak Pos By Trader'!S53</f>
        <v>0</v>
      </c>
      <c r="L53" s="81" t="n">
        <f aca="false">+'[2]W. VaR &amp; Peak Pos By Trader'!T53</f>
        <v>0</v>
      </c>
      <c r="M53" s="84" t="n">
        <f aca="false">+'[2]W. VaR &amp; Peak Pos By Trader'!U53</f>
        <v>0</v>
      </c>
      <c r="N53" s="85" t="n">
        <f aca="false">+'[2]W. VaR &amp; Peak Pos By Trader'!V53</f>
        <v>180.85373742</v>
      </c>
    </row>
    <row r="54" customFormat="false" ht="11.25" hidden="false" customHeight="false" outlineLevel="0" collapsed="false">
      <c r="A54" s="80" t="str">
        <f aca="false">+'[2]W. VaR &amp; Peak Pos By Trader'!C54</f>
        <v>Mike Swerzbin</v>
      </c>
      <c r="B54" s="81"/>
      <c r="C54" s="31"/>
      <c r="D54" s="82" t="n">
        <f aca="false">+'[2]W. VaR &amp; Peak Pos By Trader'!L54</f>
        <v>34</v>
      </c>
      <c r="E54" s="83" t="n">
        <f aca="false">+'[2]W. VaR &amp; Peak Pos By Trader'!$M$54</f>
        <v>224.51563635</v>
      </c>
      <c r="F54" s="81" t="n">
        <f aca="false">+'[2]W. VaR &amp; Peak Pos By Trader'!N54</f>
        <v>258.51563635</v>
      </c>
      <c r="G54" s="82" t="n">
        <f aca="false">+'[2]W. VaR &amp; Peak Pos By Trader'!O54</f>
        <v>-616.87152163</v>
      </c>
      <c r="H54" s="84" t="n">
        <f aca="false">+'[2]W. VaR &amp; Peak Pos By Trader'!P54</f>
        <v>0</v>
      </c>
      <c r="I54" s="81" t="n">
        <f aca="false">+'[2]W. VaR &amp; Peak Pos By Trader'!Q54</f>
        <v>0</v>
      </c>
      <c r="J54" s="81" t="n">
        <f aca="false">+'[2]W. VaR &amp; Peak Pos By Trader'!R54</f>
        <v>0</v>
      </c>
      <c r="K54" s="81" t="n">
        <f aca="false">+'[2]W. VaR &amp; Peak Pos By Trader'!S54</f>
        <v>0</v>
      </c>
      <c r="L54" s="81" t="n">
        <f aca="false">+'[2]W. VaR &amp; Peak Pos By Trader'!T54</f>
        <v>0.04409313</v>
      </c>
      <c r="M54" s="84" t="n">
        <f aca="false">+'[2]W. VaR &amp; Peak Pos By Trader'!U54</f>
        <v>0.04409313</v>
      </c>
      <c r="N54" s="85" t="n">
        <f aca="false">+'[2]W. VaR &amp; Peak Pos By Trader'!V54</f>
        <v>-358.31179215</v>
      </c>
    </row>
    <row r="55" customFormat="false" ht="11.25" hidden="true" customHeight="false" outlineLevel="0" collapsed="false">
      <c r="A55" s="80" t="str">
        <f aca="false">+'[2]W. VaR &amp; Peak Pos By Trader'!C55</f>
        <v>Mike Swerzbin</v>
      </c>
      <c r="B55" s="81"/>
      <c r="C55" s="31"/>
      <c r="D55" s="82" t="n">
        <f aca="false">+'[2]W. VaR &amp; Peak Pos By Trader'!L55</f>
        <v>0</v>
      </c>
      <c r="E55" s="83" t="n">
        <f aca="false">+'[2]W. VaR &amp; Peak Pos By Trader'!$M$55</f>
        <v>0</v>
      </c>
      <c r="F55" s="81" t="n">
        <f aca="false">+'[2]W. VaR &amp; Peak Pos By Trader'!N55</f>
        <v>0</v>
      </c>
      <c r="G55" s="82" t="n">
        <f aca="false">+'[2]W. VaR &amp; Peak Pos By Trader'!O55</f>
        <v>0</v>
      </c>
      <c r="H55" s="84" t="n">
        <f aca="false">+'[2]W. VaR &amp; Peak Pos By Trader'!P55</f>
        <v>0</v>
      </c>
      <c r="I55" s="81" t="n">
        <f aca="false">+'[2]W. VaR &amp; Peak Pos By Trader'!Q55</f>
        <v>0</v>
      </c>
      <c r="J55" s="81" t="n">
        <f aca="false">+'[2]W. VaR &amp; Peak Pos By Trader'!R55</f>
        <v>0</v>
      </c>
      <c r="K55" s="81" t="n">
        <f aca="false">+'[2]W. VaR &amp; Peak Pos By Trader'!S55</f>
        <v>0</v>
      </c>
      <c r="L55" s="81" t="n">
        <f aca="false">+'[2]W. VaR &amp; Peak Pos By Trader'!T55</f>
        <v>0</v>
      </c>
      <c r="M55" s="84" t="n">
        <f aca="false">+'[2]W. VaR &amp; Peak Pos By Trader'!U55</f>
        <v>0</v>
      </c>
      <c r="N55" s="85" t="n">
        <f aca="false">+'[2]W. VaR &amp; Peak Pos By Trader'!V55</f>
        <v>0</v>
      </c>
    </row>
    <row r="56" customFormat="false" ht="11.25" hidden="false" customHeight="false" outlineLevel="0" collapsed="false">
      <c r="A56" s="80" t="str">
        <f aca="false">+'[2]W. VaR &amp; Peak Pos By Trader'!C56</f>
        <v>Matt Motley</v>
      </c>
      <c r="B56" s="81"/>
      <c r="C56" s="31"/>
      <c r="D56" s="82" t="n">
        <f aca="false">+'[2]W. VaR &amp; Peak Pos By Trader'!L56</f>
        <v>0</v>
      </c>
      <c r="E56" s="83" t="n">
        <f aca="false">+'[2]W. VaR &amp; Peak Pos By Trader'!$M$56</f>
        <v>0</v>
      </c>
      <c r="F56" s="81" t="n">
        <f aca="false">+'[2]W. VaR &amp; Peak Pos By Trader'!N56</f>
        <v>0</v>
      </c>
      <c r="G56" s="82" t="n">
        <f aca="false">+'[2]W. VaR &amp; Peak Pos By Trader'!O56</f>
        <v>0</v>
      </c>
      <c r="H56" s="84" t="n">
        <f aca="false">+'[2]W. VaR &amp; Peak Pos By Trader'!P56</f>
        <v>0</v>
      </c>
      <c r="I56" s="81" t="n">
        <f aca="false">+'[2]W. VaR &amp; Peak Pos By Trader'!Q56</f>
        <v>0</v>
      </c>
      <c r="J56" s="81" t="n">
        <f aca="false">+'[2]W. VaR &amp; Peak Pos By Trader'!R56</f>
        <v>0</v>
      </c>
      <c r="K56" s="81" t="n">
        <f aca="false">+'[2]W. VaR &amp; Peak Pos By Trader'!S56</f>
        <v>0</v>
      </c>
      <c r="L56" s="81" t="n">
        <f aca="false">+'[2]W. VaR &amp; Peak Pos By Trader'!T56</f>
        <v>0</v>
      </c>
      <c r="M56" s="84" t="n">
        <f aca="false">+'[2]W. VaR &amp; Peak Pos By Trader'!U56</f>
        <v>0</v>
      </c>
      <c r="N56" s="85" t="n">
        <f aca="false">+'[2]W. VaR &amp; Peak Pos By Trader'!V56</f>
        <v>0</v>
      </c>
    </row>
    <row r="57" customFormat="false" ht="12" hidden="false" customHeight="false" outlineLevel="0" collapsed="false">
      <c r="A57" s="80" t="str">
        <f aca="false">+'[2]W. VaR &amp; Peak Pos By Trader'!C57</f>
        <v>Bob Badeer</v>
      </c>
      <c r="B57" s="81"/>
      <c r="C57" s="31"/>
      <c r="D57" s="82" t="n">
        <f aca="false">+'[2]W. VaR &amp; Peak Pos By Trader'!L57</f>
        <v>0</v>
      </c>
      <c r="E57" s="83" t="n">
        <f aca="false">+'[2]W. VaR &amp; Peak Pos By Trader'!$M$57</f>
        <v>0</v>
      </c>
      <c r="F57" s="81" t="n">
        <f aca="false">+'[2]W. VaR &amp; Peak Pos By Trader'!N57</f>
        <v>0</v>
      </c>
      <c r="G57" s="82" t="n">
        <f aca="false">+'[2]W. VaR &amp; Peak Pos By Trader'!O57</f>
        <v>0</v>
      </c>
      <c r="H57" s="84" t="n">
        <f aca="false">+'[2]W. VaR &amp; Peak Pos By Trader'!P57</f>
        <v>0</v>
      </c>
      <c r="I57" s="81" t="n">
        <f aca="false">+'[2]W. VaR &amp; Peak Pos By Trader'!Q57</f>
        <v>0</v>
      </c>
      <c r="J57" s="81" t="n">
        <f aca="false">+'[2]W. VaR &amp; Peak Pos By Trader'!R57</f>
        <v>0</v>
      </c>
      <c r="K57" s="81" t="n">
        <f aca="false">+'[2]W. VaR &amp; Peak Pos By Trader'!S57</f>
        <v>0</v>
      </c>
      <c r="L57" s="81" t="n">
        <f aca="false">+'[2]W. VaR &amp; Peak Pos By Trader'!T57</f>
        <v>0</v>
      </c>
      <c r="M57" s="84" t="n">
        <f aca="false">+'[2]W. VaR &amp; Peak Pos By Trader'!U57</f>
        <v>0</v>
      </c>
      <c r="N57" s="85" t="n">
        <f aca="false">+'[2]W. VaR &amp; Peak Pos By Trader'!V57</f>
        <v>0</v>
      </c>
    </row>
    <row r="58" customFormat="false" ht="12" hidden="false" customHeight="false" outlineLevel="0" collapsed="false">
      <c r="A58" s="86" t="str">
        <f aca="false">+'[2]W. VaR &amp; Peak Pos By Trader'!C58</f>
        <v>Total West Gas Contracts</v>
      </c>
      <c r="B58" s="87"/>
      <c r="C58" s="78"/>
      <c r="D58" s="88" t="n">
        <f aca="false">+'[2]W. VaR &amp; Peak Pos By Trader'!L58</f>
        <v>34</v>
      </c>
      <c r="E58" s="89" t="n">
        <f aca="false">+'[2]W. VaR &amp; Peak Pos By Trader'!$M$58</f>
        <v>270.96714732</v>
      </c>
      <c r="F58" s="87" t="n">
        <f aca="false">+'[2]W. VaR &amp; Peak Pos By Trader'!N58</f>
        <v>304.96714732</v>
      </c>
      <c r="G58" s="88" t="n">
        <f aca="false">+'[2]W. VaR &amp; Peak Pos By Trader'!O58</f>
        <v>-482.46929518</v>
      </c>
      <c r="H58" s="90" t="n">
        <f aca="false">+'[2]W. VaR &amp; Peak Pos By Trader'!P58</f>
        <v>0</v>
      </c>
      <c r="I58" s="87" t="n">
        <f aca="false">+'[2]W. VaR &amp; Peak Pos By Trader'!Q58</f>
        <v>0</v>
      </c>
      <c r="J58" s="87" t="n">
        <f aca="false">+'[2]W. VaR &amp; Peak Pos By Trader'!R58</f>
        <v>0</v>
      </c>
      <c r="K58" s="87" t="n">
        <f aca="false">+'[2]W. VaR &amp; Peak Pos By Trader'!S58</f>
        <v>0</v>
      </c>
      <c r="L58" s="87" t="n">
        <f aca="false">+'[2]W. VaR &amp; Peak Pos By Trader'!T58</f>
        <v>0.04409313</v>
      </c>
      <c r="M58" s="90" t="n">
        <f aca="false">+'[2]W. VaR &amp; Peak Pos By Trader'!U58</f>
        <v>0.04409313</v>
      </c>
      <c r="N58" s="91" t="n">
        <f aca="false">+'[2]W. VaR &amp; Peak Pos By Trader'!V58</f>
        <v>-177.45805473</v>
      </c>
    </row>
    <row r="59" customFormat="false" ht="11.25" hidden="false" customHeight="false" outlineLevel="0" collapsed="false">
      <c r="A59" s="81"/>
      <c r="B59" s="81"/>
      <c r="C59" s="3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customFormat="false" ht="11.25" hidden="false" customHeight="false" outlineLevel="0" collapsed="false">
      <c r="A60" s="48"/>
      <c r="B60" s="48"/>
    </row>
    <row r="61" customFormat="false" ht="11.25" hidden="false" customHeight="false" outlineLevel="0" collapsed="false">
      <c r="A61" s="48"/>
      <c r="B61" s="48"/>
    </row>
    <row r="62" customFormat="false" ht="11.25" hidden="false" customHeight="false" outlineLevel="0" collapsed="false">
      <c r="A62" s="48"/>
      <c r="B62" s="48"/>
    </row>
    <row r="63" customFormat="false" ht="11.25" hidden="false" customHeight="false" outlineLevel="0" collapsed="false">
      <c r="A63" s="48"/>
      <c r="B63" s="48"/>
    </row>
    <row r="64" customFormat="false" ht="11.25" hidden="false" customHeight="false" outlineLevel="0" collapsed="false">
      <c r="A64" s="48"/>
      <c r="B64" s="48"/>
    </row>
    <row r="65" customFormat="false" ht="11.25" hidden="false" customHeight="false" outlineLevel="0" collapsed="false">
      <c r="A65" s="48"/>
      <c r="B65" s="48"/>
    </row>
    <row r="66" customFormat="false" ht="11.25" hidden="false" customHeight="false" outlineLevel="0" collapsed="false">
      <c r="A66" s="48"/>
      <c r="B66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POSITION BY TRADER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99"/>
    <col collapsed="false" customWidth="true" hidden="true" outlineLevel="0" max="2" min="2" style="1" width="11.27"/>
    <col collapsed="false" customWidth="true" hidden="true" outlineLevel="0" max="3" min="3" style="1" width="11.99"/>
    <col collapsed="false" customWidth="true" hidden="false" outlineLevel="0" max="4" min="4" style="2" width="12.56"/>
    <col collapsed="false" customWidth="true" hidden="true" outlineLevel="0" max="6" min="5" style="2" width="9.28"/>
    <col collapsed="false" customWidth="true" hidden="false" outlineLevel="0" max="9" min="7" style="2" width="10.41"/>
    <col collapsed="false" customWidth="true" hidden="false" outlineLevel="0" max="10" min="10" style="2" width="10.27"/>
    <col collapsed="false" customWidth="true" hidden="false" outlineLevel="0" max="12" min="11" style="2" width="10.41"/>
    <col collapsed="false" customWidth="true" hidden="false" outlineLevel="0" max="14" min="13" style="2" width="11.7"/>
    <col collapsed="false" customWidth="true" hidden="false" outlineLevel="0" max="15" min="15" style="2" width="10.41"/>
    <col collapsed="false" customWidth="true" hidden="false" outlineLevel="0" max="18" min="16" style="2" width="11.7"/>
    <col collapsed="false" customWidth="true" hidden="true" outlineLevel="0" max="19" min="19" style="1" width="11.99"/>
    <col collapsed="false" customWidth="false" hidden="false" outlineLevel="0" max="257" min="20" style="1" width="9.13"/>
  </cols>
  <sheetData>
    <row r="1" customFormat="false" ht="11.25" hidden="false" customHeight="false" outlineLevel="0" collapsed="false">
      <c r="A1" s="1" t="s">
        <v>14</v>
      </c>
    </row>
    <row r="3" customFormat="false" ht="15" hidden="false" customHeight="false" outlineLevel="0" collapsed="false">
      <c r="A3" s="92" t="s">
        <v>15</v>
      </c>
    </row>
    <row r="4" customFormat="false" ht="12.75" hidden="false" customHeight="false" outlineLevel="0" collapsed="false">
      <c r="A4" s="93" t="n">
        <v>37208</v>
      </c>
    </row>
    <row r="5" customFormat="false" ht="12.75" hidden="false" customHeight="false" outlineLevel="0" collapsed="false">
      <c r="A5" s="94"/>
    </row>
    <row r="6" customFormat="false" ht="15.75" hidden="false" customHeight="false" outlineLevel="0" collapsed="false">
      <c r="A6" s="95" t="s">
        <v>16</v>
      </c>
    </row>
    <row r="7" customFormat="false" ht="12" hidden="false" customHeight="false" outlineLevel="0" collapsed="false">
      <c r="A7" s="96"/>
      <c r="B7" s="97" t="s">
        <v>17</v>
      </c>
      <c r="C7" s="97" t="s">
        <v>18</v>
      </c>
      <c r="D7" s="98" t="s">
        <v>17</v>
      </c>
      <c r="E7" s="98" t="n">
        <v>37135</v>
      </c>
      <c r="F7" s="98" t="n">
        <v>37165</v>
      </c>
      <c r="G7" s="98" t="n">
        <v>37196</v>
      </c>
      <c r="H7" s="98" t="n">
        <v>37226</v>
      </c>
      <c r="I7" s="98" t="s">
        <v>19</v>
      </c>
      <c r="J7" s="98" t="n">
        <v>37257</v>
      </c>
      <c r="K7" s="98" t="n">
        <v>37288</v>
      </c>
      <c r="L7" s="98" t="n">
        <v>37316</v>
      </c>
      <c r="M7" s="98" t="s">
        <v>20</v>
      </c>
      <c r="N7" s="98" t="s">
        <v>21</v>
      </c>
      <c r="O7" s="98" t="s">
        <v>22</v>
      </c>
      <c r="P7" s="98" t="s">
        <v>23</v>
      </c>
      <c r="Q7" s="98" t="s">
        <v>24</v>
      </c>
      <c r="R7" s="99" t="s">
        <v>25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customFormat="false" ht="15.75" hidden="false" customHeight="true" outlineLevel="0" collapsed="false">
      <c r="A8" s="100" t="s">
        <v>26</v>
      </c>
      <c r="B8" s="101" t="n">
        <v>817337.836878711</v>
      </c>
      <c r="C8" s="102" t="n">
        <v>-1566650.54532435</v>
      </c>
      <c r="D8" s="103" t="n">
        <v>817337.836878711</v>
      </c>
      <c r="E8" s="104" t="n">
        <v>0</v>
      </c>
      <c r="F8" s="104" t="n">
        <v>0</v>
      </c>
      <c r="G8" s="104" t="n">
        <v>35337.0368455596</v>
      </c>
      <c r="H8" s="104" t="n">
        <v>51645.4683493982</v>
      </c>
      <c r="I8" s="105" t="n">
        <v>86982.5051949578</v>
      </c>
      <c r="J8" s="104" t="n">
        <v>-51367.1621687463</v>
      </c>
      <c r="K8" s="104" t="n">
        <v>-93144.2674335376</v>
      </c>
      <c r="L8" s="104" t="n">
        <v>-72237.1911663898</v>
      </c>
      <c r="M8" s="104" t="n">
        <v>-33277.1977117936</v>
      </c>
      <c r="N8" s="104" t="n">
        <v>-606066.095944523</v>
      </c>
      <c r="O8" s="104" t="n">
        <v>-441245.333949261</v>
      </c>
      <c r="P8" s="105" t="n">
        <v>-1333345.65318433</v>
      </c>
      <c r="Q8" s="104" t="n">
        <v>859882.37054385</v>
      </c>
      <c r="R8" s="106" t="n">
        <v>1203818.61432423</v>
      </c>
    </row>
    <row r="9" customFormat="false" ht="12" hidden="false" customHeight="false" outlineLevel="0" collapsed="false">
      <c r="A9" s="107" t="s">
        <v>27</v>
      </c>
      <c r="B9" s="108" t="n">
        <v>-1495633.34222456</v>
      </c>
      <c r="C9" s="109" t="n">
        <v>-2293799.94527958</v>
      </c>
      <c r="D9" s="110" t="n">
        <v>-1495633.34222456</v>
      </c>
      <c r="E9" s="31" t="n">
        <v>0</v>
      </c>
      <c r="F9" s="31" t="n">
        <v>0</v>
      </c>
      <c r="G9" s="31" t="n">
        <v>11252.8270908321</v>
      </c>
      <c r="H9" s="31" t="n">
        <v>-86006.3425585793</v>
      </c>
      <c r="I9" s="111" t="n">
        <v>-74753.5154677473</v>
      </c>
      <c r="J9" s="112" t="n">
        <v>-1145.27093772963</v>
      </c>
      <c r="K9" s="31" t="n">
        <v>-1238.85984474676</v>
      </c>
      <c r="L9" s="31" t="n">
        <v>41994.1876290281</v>
      </c>
      <c r="M9" s="31" t="n">
        <v>110592.602459111</v>
      </c>
      <c r="N9" s="31" t="n">
        <v>-160213.021177175</v>
      </c>
      <c r="O9" s="31" t="n">
        <v>62500.1183335606</v>
      </c>
      <c r="P9" s="111" t="n">
        <v>-11432.3756002689</v>
      </c>
      <c r="Q9" s="31" t="n">
        <v>-741227.344189125</v>
      </c>
      <c r="R9" s="113" t="n">
        <v>-668220.106967417</v>
      </c>
    </row>
    <row r="10" customFormat="false" ht="12" hidden="false" customHeight="false" outlineLevel="0" collapsed="false">
      <c r="A10" s="107" t="s">
        <v>28</v>
      </c>
      <c r="B10" s="108" t="n">
        <v>-1878581.37672998</v>
      </c>
      <c r="C10" s="109" t="n">
        <v>-1973230.41322306</v>
      </c>
      <c r="D10" s="110" t="n">
        <v>-1878581.37672998</v>
      </c>
      <c r="E10" s="31" t="n">
        <v>0</v>
      </c>
      <c r="F10" s="31" t="n">
        <v>0</v>
      </c>
      <c r="G10" s="31" t="n">
        <v>36908.8299050559</v>
      </c>
      <c r="H10" s="31" t="n">
        <v>31583.1919669274</v>
      </c>
      <c r="I10" s="111" t="n">
        <v>68492.0218719832</v>
      </c>
      <c r="J10" s="112" t="n">
        <v>2596.95295781006</v>
      </c>
      <c r="K10" s="31" t="n">
        <v>37498.0556358635</v>
      </c>
      <c r="L10" s="31" t="n">
        <v>73054.8894218219</v>
      </c>
      <c r="M10" s="31" t="n">
        <v>208815.971464173</v>
      </c>
      <c r="N10" s="31" t="n">
        <v>82693.6077430404</v>
      </c>
      <c r="O10" s="31" t="n">
        <v>236186.299039706</v>
      </c>
      <c r="P10" s="111" t="n">
        <v>608620.061233612</v>
      </c>
      <c r="Q10" s="31" t="n">
        <v>-505715.822554694</v>
      </c>
      <c r="R10" s="113" t="n">
        <v>-2049977.63728089</v>
      </c>
    </row>
    <row r="11" customFormat="false" ht="12" hidden="false" customHeight="false" outlineLevel="0" collapsed="false">
      <c r="A11" s="107" t="s">
        <v>29</v>
      </c>
      <c r="B11" s="108" t="n">
        <v>436125.764901924</v>
      </c>
      <c r="C11" s="109" t="n">
        <v>342087.64615356</v>
      </c>
      <c r="D11" s="110" t="n">
        <v>436125.764901924</v>
      </c>
      <c r="E11" s="31" t="n">
        <v>0</v>
      </c>
      <c r="F11" s="31" t="n">
        <v>0</v>
      </c>
      <c r="G11" s="31" t="n">
        <v>0</v>
      </c>
      <c r="H11" s="31" t="n">
        <v>0</v>
      </c>
      <c r="I11" s="111" t="n">
        <v>0</v>
      </c>
      <c r="J11" s="112" t="n">
        <v>0</v>
      </c>
      <c r="K11" s="31" t="n">
        <v>0</v>
      </c>
      <c r="L11" s="31" t="n">
        <v>0</v>
      </c>
      <c r="M11" s="31" t="n">
        <v>0</v>
      </c>
      <c r="N11" s="31" t="n">
        <v>0</v>
      </c>
      <c r="O11" s="31" t="n">
        <v>0</v>
      </c>
      <c r="P11" s="111" t="n">
        <v>0</v>
      </c>
      <c r="Q11" s="31" t="n">
        <v>117169.080058606</v>
      </c>
      <c r="R11" s="113" t="n">
        <v>318956.684843319</v>
      </c>
    </row>
    <row r="12" customFormat="false" ht="12" hidden="false" customHeight="false" outlineLevel="0" collapsed="false">
      <c r="A12" s="107" t="s">
        <v>30</v>
      </c>
      <c r="B12" s="108" t="n">
        <v>-5264008.78181416</v>
      </c>
      <c r="C12" s="109" t="n">
        <v>-3407712.78603544</v>
      </c>
      <c r="D12" s="110" t="n">
        <v>-5264008.78181416</v>
      </c>
      <c r="E12" s="31" t="n">
        <v>0</v>
      </c>
      <c r="F12" s="31" t="n">
        <v>0</v>
      </c>
      <c r="G12" s="31" t="n">
        <v>-57335.2777471358</v>
      </c>
      <c r="H12" s="31" t="n">
        <v>-8110.34757663703</v>
      </c>
      <c r="I12" s="111" t="n">
        <v>-65445.6253237728</v>
      </c>
      <c r="J12" s="112" t="n">
        <v>-76301.9866729841</v>
      </c>
      <c r="K12" s="31" t="n">
        <v>-109781.161381227</v>
      </c>
      <c r="L12" s="31" t="n">
        <v>14737.5586831213</v>
      </c>
      <c r="M12" s="31" t="n">
        <v>111084.136030218</v>
      </c>
      <c r="N12" s="31" t="n">
        <v>-26758.0513218439</v>
      </c>
      <c r="O12" s="31" t="n">
        <v>173745.39846764</v>
      </c>
      <c r="P12" s="111" t="n">
        <v>42985.3856423581</v>
      </c>
      <c r="Q12" s="31" t="n">
        <v>387143.575906556</v>
      </c>
      <c r="R12" s="113" t="n">
        <v>-5628692.11803931</v>
      </c>
    </row>
    <row r="13" customFormat="false" ht="12" hidden="false" customHeight="false" outlineLevel="0" collapsed="false">
      <c r="A13" s="107" t="s">
        <v>31</v>
      </c>
      <c r="B13" s="108" t="n">
        <v>1346290.64848991</v>
      </c>
      <c r="C13" s="109" t="n">
        <v>3373938.68747271</v>
      </c>
      <c r="D13" s="110" t="n">
        <v>1346290.64848991</v>
      </c>
      <c r="E13" s="31" t="n">
        <v>0</v>
      </c>
      <c r="F13" s="31" t="n">
        <v>0</v>
      </c>
      <c r="G13" s="31" t="n">
        <v>64684.1193285885</v>
      </c>
      <c r="H13" s="31" t="n">
        <v>63410.8608737023</v>
      </c>
      <c r="I13" s="111" t="n">
        <v>128094.980202291</v>
      </c>
      <c r="J13" s="112" t="n">
        <v>83575.4069658823</v>
      </c>
      <c r="K13" s="31" t="n">
        <v>92660.4645024018</v>
      </c>
      <c r="L13" s="31" t="n">
        <v>-415061.247242594</v>
      </c>
      <c r="M13" s="31" t="n">
        <v>-1290584.33606816</v>
      </c>
      <c r="N13" s="31" t="n">
        <v>-1024968.25015079</v>
      </c>
      <c r="O13" s="31" t="n">
        <v>-563834.559080499</v>
      </c>
      <c r="P13" s="111" t="n">
        <v>-2770045.42753846</v>
      </c>
      <c r="Q13" s="31" t="n">
        <v>-1181003.0350107</v>
      </c>
      <c r="R13" s="113" t="n">
        <v>5169244.13083679</v>
      </c>
    </row>
    <row r="14" customFormat="false" ht="12.75" hidden="false" customHeight="false" outlineLevel="0" collapsed="false">
      <c r="A14" s="107" t="s">
        <v>32</v>
      </c>
      <c r="B14" s="108" t="n">
        <v>-138932.53105863</v>
      </c>
      <c r="C14" s="109" t="n">
        <v>0</v>
      </c>
      <c r="D14" s="110" t="n">
        <v>-138932.53105863</v>
      </c>
      <c r="E14" s="31" t="n">
        <v>0</v>
      </c>
      <c r="F14" s="31" t="n">
        <v>0</v>
      </c>
      <c r="G14" s="31" t="n">
        <v>-1914.93385076614</v>
      </c>
      <c r="H14" s="31" t="n">
        <v>-1703.47236490726</v>
      </c>
      <c r="I14" s="111" t="n">
        <v>-3618.4062156734</v>
      </c>
      <c r="J14" s="112" t="n">
        <v>-1728.45465149338</v>
      </c>
      <c r="K14" s="31" t="n">
        <v>-1673.77601090184</v>
      </c>
      <c r="L14" s="31" t="n">
        <v>-1884.40875274849</v>
      </c>
      <c r="M14" s="31" t="n">
        <v>-14160.7233254983</v>
      </c>
      <c r="N14" s="31" t="n">
        <v>-27768.7515816053</v>
      </c>
      <c r="O14" s="31" t="n">
        <v>-16135.2951073264</v>
      </c>
      <c r="P14" s="111" t="n">
        <v>-63721.1909093614</v>
      </c>
      <c r="Q14" s="31" t="n">
        <v>-71592.9339335952</v>
      </c>
      <c r="R14" s="113" t="n">
        <v>0</v>
      </c>
    </row>
    <row r="15" customFormat="false" ht="16.5" hidden="false" customHeight="true" outlineLevel="0" collapsed="false">
      <c r="A15" s="114" t="s">
        <v>33</v>
      </c>
      <c r="B15" s="115" t="n">
        <v>-6177401.7815568</v>
      </c>
      <c r="C15" s="116" t="n">
        <v>-5525367.35623617</v>
      </c>
      <c r="D15" s="117" t="n">
        <v>-6177401.7815568</v>
      </c>
      <c r="E15" s="118" t="n">
        <v>0</v>
      </c>
      <c r="F15" s="118" t="n">
        <v>0</v>
      </c>
      <c r="G15" s="118" t="n">
        <v>88932.6015721342</v>
      </c>
      <c r="H15" s="118" t="n">
        <v>50819.3586899042</v>
      </c>
      <c r="I15" s="117" t="n">
        <v>139751.960262038</v>
      </c>
      <c r="J15" s="119" t="n">
        <v>-44370.514507261</v>
      </c>
      <c r="K15" s="118" t="n">
        <v>-75679.5445321479</v>
      </c>
      <c r="L15" s="118" t="n">
        <v>-359396.211427761</v>
      </c>
      <c r="M15" s="118" t="n">
        <v>-907529.547151944</v>
      </c>
      <c r="N15" s="118" t="n">
        <v>-1763080.5624329</v>
      </c>
      <c r="O15" s="118" t="n">
        <v>-548783.37229618</v>
      </c>
      <c r="P15" s="117" t="n">
        <v>-3526939.20035645</v>
      </c>
      <c r="Q15" s="118" t="n">
        <v>-1135344.10917911</v>
      </c>
      <c r="R15" s="120" t="n">
        <v>-1654870.43228327</v>
      </c>
    </row>
    <row r="16" customFormat="false" ht="11.25" hidden="false" customHeight="false" outlineLevel="0" collapsed="false">
      <c r="B16" s="53"/>
      <c r="C16" s="53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customFormat="false" ht="15.75" hidden="false" customHeight="false" outlineLevel="0" collapsed="false">
      <c r="A17" s="92" t="s">
        <v>34</v>
      </c>
      <c r="B17" s="53"/>
      <c r="C17" s="53"/>
      <c r="D17" s="16" t="s">
        <v>35</v>
      </c>
      <c r="E17" s="16" t="n">
        <v>37135</v>
      </c>
      <c r="F17" s="16" t="n">
        <v>37165</v>
      </c>
      <c r="G17" s="16" t="n">
        <v>37196</v>
      </c>
      <c r="H17" s="16" t="n">
        <v>37226</v>
      </c>
      <c r="I17" s="16" t="s">
        <v>19</v>
      </c>
      <c r="J17" s="16" t="n">
        <v>37257</v>
      </c>
      <c r="K17" s="16" t="n">
        <v>37288</v>
      </c>
      <c r="L17" s="16" t="n">
        <v>37316</v>
      </c>
      <c r="M17" s="16" t="s">
        <v>20</v>
      </c>
      <c r="N17" s="16" t="s">
        <v>21</v>
      </c>
      <c r="O17" s="16" t="s">
        <v>22</v>
      </c>
      <c r="P17" s="16" t="s">
        <v>23</v>
      </c>
      <c r="Q17" s="16" t="s">
        <v>24</v>
      </c>
      <c r="R17" s="16" t="s">
        <v>25</v>
      </c>
    </row>
    <row r="18" customFormat="false" ht="15.75" hidden="false" customHeight="true" outlineLevel="0" collapsed="false">
      <c r="A18" s="121" t="s">
        <v>36</v>
      </c>
      <c r="B18" s="122"/>
      <c r="C18" s="123"/>
      <c r="D18" s="124" t="n">
        <v>-11.5529458876996</v>
      </c>
      <c r="E18" s="104" t="n">
        <v>0</v>
      </c>
      <c r="F18" s="104" t="n">
        <v>0</v>
      </c>
      <c r="G18" s="104" t="n">
        <v>-11.5529458876996</v>
      </c>
      <c r="H18" s="104" t="n">
        <v>0</v>
      </c>
      <c r="I18" s="105" t="n">
        <v>-11.5529458876996</v>
      </c>
      <c r="J18" s="104" t="n">
        <v>0</v>
      </c>
      <c r="K18" s="104" t="n">
        <v>0</v>
      </c>
      <c r="L18" s="104" t="n">
        <v>0</v>
      </c>
      <c r="M18" s="104" t="n">
        <v>0</v>
      </c>
      <c r="N18" s="104" t="n">
        <v>0</v>
      </c>
      <c r="O18" s="104" t="n">
        <v>0</v>
      </c>
      <c r="P18" s="105" t="n">
        <v>0</v>
      </c>
      <c r="Q18" s="104" t="n">
        <v>0</v>
      </c>
      <c r="R18" s="106" t="n">
        <v>0</v>
      </c>
    </row>
    <row r="19" customFormat="false" ht="12.75" hidden="false" customHeight="false" outlineLevel="0" collapsed="false">
      <c r="A19" s="125" t="s">
        <v>37</v>
      </c>
      <c r="B19" s="126"/>
      <c r="C19" s="127"/>
      <c r="D19" s="128" t="n">
        <v>-177.45805471</v>
      </c>
      <c r="E19" s="129" t="n">
        <v>0</v>
      </c>
      <c r="F19" s="129" t="n">
        <v>0</v>
      </c>
      <c r="G19" s="129" t="n">
        <v>34</v>
      </c>
      <c r="H19" s="129" t="n">
        <v>270.96714733</v>
      </c>
      <c r="I19" s="130" t="n">
        <v>304.96714733</v>
      </c>
      <c r="J19" s="112" t="n">
        <v>41.81112612</v>
      </c>
      <c r="K19" s="31" t="n">
        <v>-238.812551</v>
      </c>
      <c r="L19" s="31" t="n">
        <v>-59.5411678</v>
      </c>
      <c r="M19" s="129" t="n">
        <v>-180.31123892</v>
      </c>
      <c r="N19" s="129" t="n">
        <v>-90.66732003</v>
      </c>
      <c r="O19" s="129" t="n">
        <v>-60.85862759</v>
      </c>
      <c r="P19" s="130" t="n">
        <v>-482.46929517</v>
      </c>
      <c r="Q19" s="129" t="n">
        <v>0</v>
      </c>
      <c r="R19" s="131" t="n">
        <v>0.04409313</v>
      </c>
    </row>
    <row r="20" customFormat="false" ht="17.25" hidden="false" customHeight="true" outlineLevel="0" collapsed="false">
      <c r="A20" s="132" t="s">
        <v>38</v>
      </c>
      <c r="B20" s="126"/>
      <c r="C20" s="127"/>
      <c r="D20" s="128" t="n">
        <v>-183.889118027209</v>
      </c>
      <c r="E20" s="129" t="n">
        <v>0</v>
      </c>
      <c r="F20" s="133" t="n">
        <v>0</v>
      </c>
      <c r="G20" s="133" t="n">
        <v>27.5689366827915</v>
      </c>
      <c r="H20" s="133" t="n">
        <v>270.96714733</v>
      </c>
      <c r="I20" s="134" t="n">
        <v>298.536084012791</v>
      </c>
      <c r="J20" s="119" t="n">
        <v>41.81112612</v>
      </c>
      <c r="K20" s="118" t="n">
        <v>-238.812551</v>
      </c>
      <c r="L20" s="118" t="n">
        <v>-59.5411678</v>
      </c>
      <c r="M20" s="133" t="n">
        <v>-180.31123892</v>
      </c>
      <c r="N20" s="133" t="n">
        <v>-90.66732003</v>
      </c>
      <c r="O20" s="133" t="n">
        <v>-60.85862759</v>
      </c>
      <c r="P20" s="134" t="n">
        <v>-482.46929517</v>
      </c>
      <c r="Q20" s="133" t="n">
        <v>0</v>
      </c>
      <c r="R20" s="135" t="n">
        <v>0.04409313</v>
      </c>
    </row>
    <row r="24" customFormat="false" ht="15.75" hidden="false" customHeight="false" outlineLevel="0" collapsed="false">
      <c r="A24" s="136" t="s">
        <v>39</v>
      </c>
    </row>
    <row r="25" customFormat="false" ht="12" hidden="false" customHeight="false" outlineLevel="0" collapsed="false">
      <c r="A25" s="96"/>
      <c r="B25" s="96"/>
      <c r="C25" s="96"/>
      <c r="D25" s="137" t="s">
        <v>18</v>
      </c>
      <c r="E25" s="98" t="n">
        <v>37135</v>
      </c>
      <c r="F25" s="98" t="n">
        <v>37165</v>
      </c>
      <c r="G25" s="98" t="n">
        <v>37196</v>
      </c>
      <c r="H25" s="98" t="n">
        <v>37226</v>
      </c>
      <c r="I25" s="98" t="s">
        <v>19</v>
      </c>
      <c r="J25" s="98" t="n">
        <v>37257</v>
      </c>
      <c r="K25" s="98" t="n">
        <v>37288</v>
      </c>
      <c r="L25" s="98" t="n">
        <v>37316</v>
      </c>
      <c r="M25" s="98" t="s">
        <v>20</v>
      </c>
      <c r="N25" s="98" t="s">
        <v>21</v>
      </c>
      <c r="O25" s="98" t="s">
        <v>22</v>
      </c>
      <c r="P25" s="98" t="s">
        <v>40</v>
      </c>
      <c r="Q25" s="98" t="s">
        <v>41</v>
      </c>
      <c r="R25" s="98" t="s">
        <v>42</v>
      </c>
      <c r="S25" s="138" t="s">
        <v>18</v>
      </c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15.75" hidden="false" customHeight="true" outlineLevel="0" collapsed="false">
      <c r="A26" s="139" t="s">
        <v>26</v>
      </c>
      <c r="B26" s="11"/>
      <c r="C26" s="140"/>
      <c r="D26" s="103" t="n">
        <v>-1566650.54532435</v>
      </c>
      <c r="E26" s="104" t="n">
        <v>0</v>
      </c>
      <c r="F26" s="104" t="n">
        <v>0</v>
      </c>
      <c r="G26" s="104" t="n">
        <v>-10217.5990014218</v>
      </c>
      <c r="H26" s="104" t="n">
        <v>15807.1120600525</v>
      </c>
      <c r="I26" s="105" t="n">
        <v>5589.51305863072</v>
      </c>
      <c r="J26" s="104" t="n">
        <v>-158784.349132147</v>
      </c>
      <c r="K26" s="104" t="n">
        <v>-132085.568881332</v>
      </c>
      <c r="L26" s="104" t="n">
        <v>-150197.154021752</v>
      </c>
      <c r="M26" s="104" t="n">
        <v>-180078.385824525</v>
      </c>
      <c r="N26" s="104" t="n">
        <v>-218590.189271848</v>
      </c>
      <c r="O26" s="104" t="n">
        <v>-456035.665589221</v>
      </c>
      <c r="P26" s="105" t="n">
        <v>-1295771.31272083</v>
      </c>
      <c r="Q26" s="104" t="n">
        <v>-271175.230023103</v>
      </c>
      <c r="R26" s="106" t="n">
        <v>-5293.51563905494</v>
      </c>
      <c r="S26" s="13" t="n">
        <v>-5293.51563905494</v>
      </c>
    </row>
    <row r="27" customFormat="false" ht="11.25" hidden="false" customHeight="false" outlineLevel="0" collapsed="false">
      <c r="A27" s="141" t="s">
        <v>27</v>
      </c>
      <c r="C27" s="109"/>
      <c r="D27" s="110" t="n">
        <v>-2293799.94527958</v>
      </c>
      <c r="E27" s="112" t="n">
        <v>0</v>
      </c>
      <c r="F27" s="31" t="n">
        <v>0</v>
      </c>
      <c r="G27" s="31" t="n">
        <v>4723.98122835866</v>
      </c>
      <c r="H27" s="31" t="n">
        <v>22985.4662396121</v>
      </c>
      <c r="I27" s="111" t="n">
        <v>27709.4474679708</v>
      </c>
      <c r="J27" s="112" t="n">
        <v>56771.8474508699</v>
      </c>
      <c r="K27" s="31" t="n">
        <v>50402.0782250474</v>
      </c>
      <c r="L27" s="31" t="n">
        <v>58150.9841546331</v>
      </c>
      <c r="M27" s="31" t="n">
        <v>170900.403023602</v>
      </c>
      <c r="N27" s="31" t="n">
        <v>166567.087087797</v>
      </c>
      <c r="O27" s="31" t="n">
        <v>168361.478673078</v>
      </c>
      <c r="P27" s="111" t="n">
        <v>671153.878615028</v>
      </c>
      <c r="Q27" s="31" t="n">
        <v>494745.845396591</v>
      </c>
      <c r="R27" s="113" t="n">
        <v>-3487409.11675917</v>
      </c>
      <c r="S27" s="142" t="n">
        <v>-3487409.11675917</v>
      </c>
    </row>
    <row r="28" customFormat="false" ht="11.25" hidden="false" customHeight="false" outlineLevel="0" collapsed="false">
      <c r="A28" s="141" t="s">
        <v>28</v>
      </c>
      <c r="C28" s="109"/>
      <c r="D28" s="110" t="n">
        <v>-1973230.41322306</v>
      </c>
      <c r="E28" s="112" t="n">
        <v>0</v>
      </c>
      <c r="F28" s="31" t="n">
        <v>0</v>
      </c>
      <c r="G28" s="31" t="n">
        <v>31577.4977016557</v>
      </c>
      <c r="H28" s="31" t="n">
        <v>-10451.9095030577</v>
      </c>
      <c r="I28" s="111" t="n">
        <v>21125.588198598</v>
      </c>
      <c r="J28" s="112" t="n">
        <v>-80945.6032018803</v>
      </c>
      <c r="K28" s="31" t="n">
        <v>-47338.671417549</v>
      </c>
      <c r="L28" s="31" t="n">
        <v>-58882.3425202544</v>
      </c>
      <c r="M28" s="31" t="n">
        <v>-72282.7814658662</v>
      </c>
      <c r="N28" s="31" t="n">
        <v>6869.32730695065</v>
      </c>
      <c r="O28" s="31" t="n">
        <v>84942.3015360582</v>
      </c>
      <c r="P28" s="111" t="n">
        <v>-167637.769762541</v>
      </c>
      <c r="Q28" s="31" t="n">
        <v>-1042786.751294</v>
      </c>
      <c r="R28" s="113" t="n">
        <v>-783931.480365128</v>
      </c>
      <c r="S28" s="142" t="n">
        <v>-783931.480365128</v>
      </c>
    </row>
    <row r="29" customFormat="false" ht="11.25" hidden="false" customHeight="false" outlineLevel="0" collapsed="false">
      <c r="A29" s="141" t="s">
        <v>29</v>
      </c>
      <c r="C29" s="109"/>
      <c r="D29" s="110" t="n">
        <v>342087.64615356</v>
      </c>
      <c r="E29" s="112" t="n">
        <v>0</v>
      </c>
      <c r="F29" s="31" t="n">
        <v>0</v>
      </c>
      <c r="G29" s="31" t="n">
        <v>0</v>
      </c>
      <c r="H29" s="31" t="n">
        <v>0</v>
      </c>
      <c r="I29" s="111" t="n">
        <v>0</v>
      </c>
      <c r="J29" s="112" t="n">
        <v>0</v>
      </c>
      <c r="K29" s="31" t="n">
        <v>0</v>
      </c>
      <c r="L29" s="31" t="n">
        <v>0</v>
      </c>
      <c r="M29" s="31" t="n">
        <v>0</v>
      </c>
      <c r="N29" s="31" t="n">
        <v>0</v>
      </c>
      <c r="O29" s="31" t="n">
        <v>0</v>
      </c>
      <c r="P29" s="111" t="n">
        <v>0</v>
      </c>
      <c r="Q29" s="31" t="n">
        <v>91773.5030925632</v>
      </c>
      <c r="R29" s="113" t="n">
        <v>250314.143060997</v>
      </c>
      <c r="S29" s="142" t="n">
        <v>250314.143060997</v>
      </c>
    </row>
    <row r="30" customFormat="false" ht="11.25" hidden="false" customHeight="false" outlineLevel="0" collapsed="false">
      <c r="A30" s="141" t="s">
        <v>30</v>
      </c>
      <c r="C30" s="109"/>
      <c r="D30" s="110" t="n">
        <v>-3407712.78603544</v>
      </c>
      <c r="E30" s="112" t="n">
        <v>0</v>
      </c>
      <c r="F30" s="31" t="n">
        <v>0</v>
      </c>
      <c r="G30" s="31" t="n">
        <v>-82618.5762386522</v>
      </c>
      <c r="H30" s="31" t="n">
        <v>-112741.486214592</v>
      </c>
      <c r="I30" s="111" t="n">
        <v>-195360.062453244</v>
      </c>
      <c r="J30" s="112" t="n">
        <v>-45341.6770165584</v>
      </c>
      <c r="K30" s="31" t="n">
        <v>-7094.71606395145</v>
      </c>
      <c r="L30" s="31" t="n">
        <v>-8455.09714008934</v>
      </c>
      <c r="M30" s="31" t="n">
        <v>-238382.787870635</v>
      </c>
      <c r="N30" s="31" t="n">
        <v>-362192.596205548</v>
      </c>
      <c r="O30" s="31" t="n">
        <v>-136489.580208185</v>
      </c>
      <c r="P30" s="111" t="n">
        <v>-797956.454504967</v>
      </c>
      <c r="Q30" s="31" t="n">
        <v>-770239.945072551</v>
      </c>
      <c r="R30" s="113" t="n">
        <v>-1644156.32400468</v>
      </c>
      <c r="S30" s="142" t="n">
        <v>-1644156.32400468</v>
      </c>
    </row>
    <row r="31" customFormat="false" ht="11.25" hidden="false" customHeight="false" outlineLevel="0" collapsed="false">
      <c r="A31" s="141" t="s">
        <v>31</v>
      </c>
      <c r="C31" s="109"/>
      <c r="D31" s="110" t="n">
        <v>3373938.68747271</v>
      </c>
      <c r="E31" s="112" t="n">
        <v>0</v>
      </c>
      <c r="F31" s="31" t="n">
        <v>0</v>
      </c>
      <c r="G31" s="31" t="n">
        <v>16012.599383212</v>
      </c>
      <c r="H31" s="31" t="n">
        <v>99906.8685890762</v>
      </c>
      <c r="I31" s="111" t="n">
        <v>115919.467972288</v>
      </c>
      <c r="J31" s="112" t="n">
        <v>75181.3852222358</v>
      </c>
      <c r="K31" s="31" t="n">
        <v>83472.9849018717</v>
      </c>
      <c r="L31" s="31" t="n">
        <v>96759.1737209656</v>
      </c>
      <c r="M31" s="31" t="n">
        <v>-254790.896203617</v>
      </c>
      <c r="N31" s="31" t="n">
        <v>-205879.775335886</v>
      </c>
      <c r="O31" s="31" t="n">
        <v>-200380.850912136</v>
      </c>
      <c r="P31" s="111" t="n">
        <v>-405637.978606566</v>
      </c>
      <c r="Q31" s="31" t="n">
        <v>-272338.292314763</v>
      </c>
      <c r="R31" s="113" t="n">
        <v>3935995.49042175</v>
      </c>
      <c r="S31" s="142" t="n">
        <v>3935995.49042175</v>
      </c>
    </row>
    <row r="32" customFormat="false" ht="12" hidden="false" customHeight="false" outlineLevel="0" collapsed="false">
      <c r="A32" s="143" t="s">
        <v>32</v>
      </c>
      <c r="B32" s="144"/>
      <c r="C32" s="145"/>
      <c r="D32" s="134" t="n">
        <v>0</v>
      </c>
      <c r="E32" s="31" t="n">
        <v>0</v>
      </c>
      <c r="F32" s="31" t="n">
        <v>0</v>
      </c>
      <c r="G32" s="31" t="n">
        <v>0</v>
      </c>
      <c r="H32" s="31" t="n">
        <v>0</v>
      </c>
      <c r="I32" s="111" t="n">
        <v>0</v>
      </c>
      <c r="J32" s="112" t="n">
        <v>0</v>
      </c>
      <c r="K32" s="31" t="n">
        <v>0</v>
      </c>
      <c r="L32" s="31" t="n">
        <v>0</v>
      </c>
      <c r="M32" s="31" t="n">
        <v>0</v>
      </c>
      <c r="N32" s="31" t="n">
        <v>0</v>
      </c>
      <c r="O32" s="31" t="n">
        <v>0</v>
      </c>
      <c r="P32" s="111" t="n">
        <v>0</v>
      </c>
      <c r="Q32" s="31" t="n">
        <v>0</v>
      </c>
      <c r="R32" s="113" t="n">
        <v>0</v>
      </c>
      <c r="S32" s="146" t="n">
        <v>0</v>
      </c>
    </row>
    <row r="33" customFormat="false" ht="15.75" hidden="false" customHeight="true" outlineLevel="0" collapsed="false">
      <c r="A33" s="147" t="s">
        <v>33</v>
      </c>
      <c r="B33" s="148"/>
      <c r="C33" s="116"/>
      <c r="D33" s="117" t="n">
        <v>-5525367.35623617</v>
      </c>
      <c r="E33" s="149" t="n">
        <v>0</v>
      </c>
      <c r="F33" s="118" t="n">
        <v>0</v>
      </c>
      <c r="G33" s="118" t="n">
        <v>-40522.0969268477</v>
      </c>
      <c r="H33" s="118" t="n">
        <v>15506.0511710911</v>
      </c>
      <c r="I33" s="117" t="n">
        <v>-25016.0457557566</v>
      </c>
      <c r="J33" s="119" t="n">
        <v>-153118.39667748</v>
      </c>
      <c r="K33" s="118" t="n">
        <v>-52643.8932359133</v>
      </c>
      <c r="L33" s="118" t="n">
        <v>-62624.4358064973</v>
      </c>
      <c r="M33" s="118" t="n">
        <v>-574634.448341041</v>
      </c>
      <c r="N33" s="118" t="n">
        <v>-613226.146418534</v>
      </c>
      <c r="O33" s="118" t="n">
        <v>-539602.316500404</v>
      </c>
      <c r="P33" s="117" t="n">
        <v>-1995849.63697987</v>
      </c>
      <c r="Q33" s="118" t="n">
        <v>-1770020.87021526</v>
      </c>
      <c r="R33" s="120" t="n">
        <v>-1734480.80328529</v>
      </c>
      <c r="S33" s="150" t="n">
        <v>-1734480.80328529</v>
      </c>
    </row>
    <row r="37" customFormat="false" ht="15.75" hidden="false" customHeight="false" outlineLevel="0" collapsed="false">
      <c r="A37" s="136" t="s">
        <v>43</v>
      </c>
    </row>
    <row r="38" customFormat="false" ht="12" hidden="false" customHeight="false" outlineLevel="0" collapsed="false">
      <c r="A38" s="96"/>
      <c r="B38" s="96"/>
      <c r="C38" s="96"/>
      <c r="D38" s="98" t="s">
        <v>44</v>
      </c>
      <c r="E38" s="137" t="n">
        <v>37135</v>
      </c>
      <c r="F38" s="137" t="n">
        <v>37165</v>
      </c>
      <c r="G38" s="137" t="n">
        <v>37196</v>
      </c>
      <c r="H38" s="137" t="n">
        <v>37226</v>
      </c>
      <c r="I38" s="137" t="s">
        <v>19</v>
      </c>
      <c r="J38" s="137" t="n">
        <v>37257</v>
      </c>
      <c r="K38" s="137" t="n">
        <v>37288</v>
      </c>
      <c r="L38" s="137" t="n">
        <v>37316</v>
      </c>
      <c r="M38" s="137" t="s">
        <v>20</v>
      </c>
      <c r="N38" s="137" t="s">
        <v>21</v>
      </c>
      <c r="O38" s="137" t="s">
        <v>22</v>
      </c>
      <c r="P38" s="137" t="s">
        <v>40</v>
      </c>
      <c r="Q38" s="137" t="s">
        <v>41</v>
      </c>
      <c r="R38" s="137" t="s">
        <v>42</v>
      </c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15" hidden="false" customHeight="true" outlineLevel="0" collapsed="false">
      <c r="A39" s="151" t="s">
        <v>26</v>
      </c>
      <c r="B39" s="11"/>
      <c r="C39" s="11"/>
      <c r="D39" s="152" t="n">
        <v>-749312.708445641</v>
      </c>
      <c r="E39" s="153" t="n">
        <v>0</v>
      </c>
      <c r="F39" s="153" t="n">
        <v>0</v>
      </c>
      <c r="G39" s="153" t="n">
        <v>25119.4378441378</v>
      </c>
      <c r="H39" s="153" t="n">
        <v>67452.5804094507</v>
      </c>
      <c r="I39" s="154" t="n">
        <v>92572.0182535886</v>
      </c>
      <c r="J39" s="153" t="n">
        <v>-210151.511300893</v>
      </c>
      <c r="K39" s="153" t="n">
        <v>-225229.83631487</v>
      </c>
      <c r="L39" s="153" t="n">
        <v>-222434.345188142</v>
      </c>
      <c r="M39" s="153" t="n">
        <v>-213355.583536319</v>
      </c>
      <c r="N39" s="153" t="n">
        <v>-824656.28521637</v>
      </c>
      <c r="O39" s="153" t="n">
        <v>-897280.999538481</v>
      </c>
      <c r="P39" s="154" t="n">
        <v>-2629116.96590515</v>
      </c>
      <c r="Q39" s="153" t="n">
        <v>588707.140520746</v>
      </c>
      <c r="R39" s="155" t="n">
        <v>1198525.09868518</v>
      </c>
    </row>
    <row r="40" customFormat="false" ht="11.25" hidden="false" customHeight="false" outlineLevel="0" collapsed="false">
      <c r="A40" s="156" t="s">
        <v>27</v>
      </c>
      <c r="B40" s="70"/>
      <c r="C40" s="70"/>
      <c r="D40" s="157" t="n">
        <v>-3789433.28750414</v>
      </c>
      <c r="E40" s="2" t="n">
        <v>0</v>
      </c>
      <c r="F40" s="2" t="n">
        <v>0</v>
      </c>
      <c r="G40" s="2" t="n">
        <v>15976.8083191907</v>
      </c>
      <c r="H40" s="2" t="n">
        <v>-63020.8763189672</v>
      </c>
      <c r="I40" s="158" t="n">
        <v>-47044.0679997765</v>
      </c>
      <c r="J40" s="2" t="n">
        <v>55626.5765131403</v>
      </c>
      <c r="K40" s="2" t="n">
        <v>49163.2183803006</v>
      </c>
      <c r="L40" s="2" t="n">
        <v>100145.171783661</v>
      </c>
      <c r="M40" s="2" t="n">
        <v>281493.005482714</v>
      </c>
      <c r="N40" s="2" t="n">
        <v>6354.06591062184</v>
      </c>
      <c r="O40" s="2" t="n">
        <v>230861.597006639</v>
      </c>
      <c r="P40" s="158" t="n">
        <v>659721.503014759</v>
      </c>
      <c r="Q40" s="2" t="n">
        <v>-246481.498792535</v>
      </c>
      <c r="R40" s="159" t="n">
        <v>-4155629.22372659</v>
      </c>
    </row>
    <row r="41" customFormat="false" ht="11.25" hidden="false" customHeight="false" outlineLevel="0" collapsed="false">
      <c r="A41" s="156" t="s">
        <v>28</v>
      </c>
      <c r="B41" s="70"/>
      <c r="C41" s="70"/>
      <c r="D41" s="157" t="n">
        <v>-3851811.78995305</v>
      </c>
      <c r="E41" s="2" t="n">
        <v>0</v>
      </c>
      <c r="F41" s="2" t="n">
        <v>0</v>
      </c>
      <c r="G41" s="2" t="n">
        <v>68486.3276067116</v>
      </c>
      <c r="H41" s="2" t="n">
        <v>21131.2824638697</v>
      </c>
      <c r="I41" s="158" t="n">
        <v>89617.6100705813</v>
      </c>
      <c r="J41" s="2" t="n">
        <v>-78348.6502440702</v>
      </c>
      <c r="K41" s="2" t="n">
        <v>-9840.61578168552</v>
      </c>
      <c r="L41" s="2" t="n">
        <v>14172.5469015675</v>
      </c>
      <c r="M41" s="2" t="n">
        <v>136533.189998307</v>
      </c>
      <c r="N41" s="2" t="n">
        <v>89562.935049991</v>
      </c>
      <c r="O41" s="2" t="n">
        <v>321128.600575764</v>
      </c>
      <c r="P41" s="158" t="n">
        <v>440982.291471071</v>
      </c>
      <c r="Q41" s="2" t="n">
        <v>-1548502.57384869</v>
      </c>
      <c r="R41" s="159" t="n">
        <v>-2833909.11764601</v>
      </c>
    </row>
    <row r="42" customFormat="false" ht="11.25" hidden="false" customHeight="false" outlineLevel="0" collapsed="false">
      <c r="A42" s="156" t="s">
        <v>29</v>
      </c>
      <c r="B42" s="70"/>
      <c r="C42" s="70"/>
      <c r="D42" s="157" t="n">
        <v>778213.411055484</v>
      </c>
      <c r="E42" s="2" t="n">
        <v>0</v>
      </c>
      <c r="F42" s="2" t="n">
        <v>0</v>
      </c>
      <c r="G42" s="2" t="n">
        <v>0</v>
      </c>
      <c r="H42" s="2" t="n">
        <v>0</v>
      </c>
      <c r="I42" s="158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v>0</v>
      </c>
      <c r="O42" s="2" t="n">
        <v>0</v>
      </c>
      <c r="P42" s="158" t="n">
        <v>0</v>
      </c>
      <c r="Q42" s="2" t="n">
        <v>208942.583151169</v>
      </c>
      <c r="R42" s="159" t="n">
        <v>569270.827904315</v>
      </c>
    </row>
    <row r="43" customFormat="false" ht="11.25" hidden="false" customHeight="false" outlineLevel="0" collapsed="false">
      <c r="A43" s="156" t="s">
        <v>30</v>
      </c>
      <c r="B43" s="70"/>
      <c r="C43" s="70"/>
      <c r="D43" s="157" t="n">
        <v>-8671721.56784961</v>
      </c>
      <c r="E43" s="2" t="n">
        <v>0</v>
      </c>
      <c r="F43" s="2" t="n">
        <v>0</v>
      </c>
      <c r="G43" s="2" t="n">
        <v>-139953.853985788</v>
      </c>
      <c r="H43" s="2" t="n">
        <v>-120851.833791229</v>
      </c>
      <c r="I43" s="158" t="n">
        <v>-260805.687777017</v>
      </c>
      <c r="J43" s="2" t="n">
        <v>-121643.663689542</v>
      </c>
      <c r="K43" s="2" t="n">
        <v>-116875.877445178</v>
      </c>
      <c r="L43" s="2" t="n">
        <v>6282.46154303196</v>
      </c>
      <c r="M43" s="2" t="n">
        <v>-127298.651840417</v>
      </c>
      <c r="N43" s="2" t="n">
        <v>-388950.647527392</v>
      </c>
      <c r="O43" s="2" t="n">
        <v>37255.8182594549</v>
      </c>
      <c r="P43" s="158" t="n">
        <v>-754971.068862608</v>
      </c>
      <c r="Q43" s="2" t="n">
        <v>-383096.369165995</v>
      </c>
      <c r="R43" s="159" t="n">
        <v>-7272848.44204399</v>
      </c>
    </row>
    <row r="44" customFormat="false" ht="11.25" hidden="false" customHeight="false" outlineLevel="0" collapsed="false">
      <c r="A44" s="156" t="s">
        <v>31</v>
      </c>
      <c r="B44" s="70"/>
      <c r="C44" s="70"/>
      <c r="D44" s="157" t="n">
        <v>4720229.33596262</v>
      </c>
      <c r="E44" s="2" t="n">
        <v>0</v>
      </c>
      <c r="F44" s="2" t="n">
        <v>0</v>
      </c>
      <c r="G44" s="2" t="n">
        <v>80696.7187118004</v>
      </c>
      <c r="H44" s="2" t="n">
        <v>163317.729462779</v>
      </c>
      <c r="I44" s="158" t="n">
        <v>244014.448174579</v>
      </c>
      <c r="J44" s="2" t="n">
        <v>158756.792188118</v>
      </c>
      <c r="K44" s="2" t="n">
        <v>176133.449404273</v>
      </c>
      <c r="L44" s="2" t="n">
        <v>-318302.073521629</v>
      </c>
      <c r="M44" s="2" t="n">
        <v>-1545375.23227177</v>
      </c>
      <c r="N44" s="2" t="n">
        <v>-1230848.02548668</v>
      </c>
      <c r="O44" s="2" t="n">
        <v>-764215.409992634</v>
      </c>
      <c r="P44" s="158" t="n">
        <v>-3175683.40614503</v>
      </c>
      <c r="Q44" s="2" t="n">
        <v>-1453341.32732547</v>
      </c>
      <c r="R44" s="159" t="n">
        <v>9105239.62125854</v>
      </c>
    </row>
    <row r="45" customFormat="false" ht="12" hidden="false" customHeight="false" outlineLevel="0" collapsed="false">
      <c r="A45" s="156" t="s">
        <v>32</v>
      </c>
      <c r="B45" s="70"/>
      <c r="C45" s="70"/>
      <c r="D45" s="157" t="n">
        <v>-138932.53105863</v>
      </c>
      <c r="E45" s="2" t="n">
        <v>0</v>
      </c>
      <c r="F45" s="2" t="n">
        <v>0</v>
      </c>
      <c r="G45" s="2" t="n">
        <v>-1914.93385076614</v>
      </c>
      <c r="H45" s="2" t="n">
        <v>-1703.47236490726</v>
      </c>
      <c r="I45" s="158" t="n">
        <v>-3618.4062156734</v>
      </c>
      <c r="J45" s="2" t="n">
        <v>-1728.45465149338</v>
      </c>
      <c r="K45" s="2" t="n">
        <v>-1673.77601090184</v>
      </c>
      <c r="L45" s="2" t="n">
        <v>-1884.40875274849</v>
      </c>
      <c r="M45" s="2" t="n">
        <v>-14160.7233254983</v>
      </c>
      <c r="N45" s="2" t="n">
        <v>-27768.7515816053</v>
      </c>
      <c r="O45" s="2" t="n">
        <v>-16135.2951073264</v>
      </c>
      <c r="P45" s="158" t="n">
        <v>-63721.1909093614</v>
      </c>
      <c r="Q45" s="2" t="n">
        <v>-71592.9339335952</v>
      </c>
      <c r="R45" s="159" t="n">
        <v>0</v>
      </c>
    </row>
    <row r="46" customFormat="false" ht="13.5" hidden="false" customHeight="true" outlineLevel="0" collapsed="false">
      <c r="A46" s="160" t="s">
        <v>33</v>
      </c>
      <c r="B46" s="148"/>
      <c r="C46" s="148"/>
      <c r="D46" s="161" t="n">
        <v>-11702769.137793</v>
      </c>
      <c r="E46" s="45" t="n">
        <v>0</v>
      </c>
      <c r="F46" s="64" t="n">
        <v>0</v>
      </c>
      <c r="G46" s="64" t="n">
        <v>48410.5046452865</v>
      </c>
      <c r="H46" s="64" t="n">
        <v>66325.4098609953</v>
      </c>
      <c r="I46" s="162" t="n">
        <v>114735.914506282</v>
      </c>
      <c r="J46" s="64" t="n">
        <v>-197488.911184741</v>
      </c>
      <c r="K46" s="64" t="n">
        <v>-128323.437768061</v>
      </c>
      <c r="L46" s="64" t="n">
        <v>-422020.647234259</v>
      </c>
      <c r="M46" s="64" t="n">
        <v>-1482163.99549299</v>
      </c>
      <c r="N46" s="64" t="n">
        <v>-2376306.70885143</v>
      </c>
      <c r="O46" s="64" t="n">
        <v>-1088385.68879658</v>
      </c>
      <c r="P46" s="162" t="n">
        <v>-5522788.83733632</v>
      </c>
      <c r="Q46" s="64" t="n">
        <v>-2905364.97939437</v>
      </c>
      <c r="R46" s="163" t="n">
        <v>-3389351.23556857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0.84"/>
    <col collapsed="false" customWidth="true" hidden="false" outlineLevel="0" max="6" min="2" style="1" width="5.99"/>
    <col collapsed="false" customWidth="true" hidden="false" outlineLevel="0" max="7" min="7" style="1" width="6.27"/>
    <col collapsed="false" customWidth="true" hidden="false" outlineLevel="0" max="23" min="8" style="1" width="5.99"/>
    <col collapsed="false" customWidth="true" hidden="true" outlineLevel="0" max="26" min="24" style="1" width="5.99"/>
    <col collapsed="false" customWidth="true" hidden="true" outlineLevel="0" max="28" min="27" style="1" width="3.99"/>
    <col collapsed="false" customWidth="true" hidden="true" outlineLevel="0" max="29" min="29" style="1" width="4.84"/>
    <col collapsed="false" customWidth="true" hidden="true" outlineLevel="0" max="30" min="30" style="1" width="9.28"/>
    <col collapsed="false" customWidth="true" hidden="true" outlineLevel="0" max="32" min="31" style="1" width="6.84"/>
    <col collapsed="false" customWidth="true" hidden="false" outlineLevel="0" max="33" min="33" style="1" width="11.84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1" t="s">
        <v>14</v>
      </c>
    </row>
    <row r="2" customFormat="false" ht="15" hidden="false" customHeight="false" outlineLevel="0" collapsed="false">
      <c r="A2" s="92" t="s">
        <v>45</v>
      </c>
    </row>
    <row r="3" customFormat="false" ht="15" hidden="false" customHeight="false" outlineLevel="0" collapsed="false">
      <c r="A3" s="164" t="n">
        <f aca="false">+'[1]West Power Position'!A6</f>
        <v>37208</v>
      </c>
    </row>
    <row r="5" customFormat="false" ht="15.75" hidden="false" customHeight="false" outlineLevel="0" collapsed="false">
      <c r="A5" s="136" t="str">
        <f aca="false">+'[1]W. Power Desk Daily Position'!A5</f>
        <v>West Power Position - Daily Peak</v>
      </c>
    </row>
    <row r="6" customFormat="false" ht="12" hidden="false" customHeight="false" outlineLevel="0" collapsed="false">
      <c r="B6" s="165" t="n">
        <f aca="false">+'[1]W. Power Desk Daily Position'!C8</f>
        <v>37209</v>
      </c>
      <c r="C6" s="165" t="n">
        <f aca="false">+'[1]W. Power Desk Daily Position'!D8</f>
        <v>37210</v>
      </c>
      <c r="D6" s="165" t="n">
        <f aca="false">+'[1]W. Power Desk Daily Position'!E8</f>
        <v>37211</v>
      </c>
      <c r="E6" s="165" t="n">
        <f aca="false">+'[1]W. Power Desk Daily Position'!F8</f>
        <v>37212</v>
      </c>
      <c r="F6" s="165" t="n">
        <f aca="false">+'[1]W. Power Desk Daily Position'!G8</f>
        <v>37214</v>
      </c>
      <c r="G6" s="165" t="n">
        <f aca="false">+'[1]W. Power Desk Daily Position'!H8</f>
        <v>37215</v>
      </c>
      <c r="H6" s="165" t="n">
        <f aca="false">+'[1]W. Power Desk Daily Position'!I8</f>
        <v>37216</v>
      </c>
      <c r="I6" s="165" t="n">
        <f aca="false">+'[1]W. Power Desk Daily Position'!J8</f>
        <v>37218</v>
      </c>
      <c r="J6" s="165" t="n">
        <f aca="false">+'[1]W. Power Desk Daily Position'!K8</f>
        <v>37219</v>
      </c>
      <c r="K6" s="165" t="n">
        <f aca="false">+'[1]W. Power Desk Daily Position'!L8</f>
        <v>37221</v>
      </c>
      <c r="L6" s="165" t="n">
        <f aca="false">+'[1]W. Power Desk Daily Position'!M8</f>
        <v>37222</v>
      </c>
      <c r="M6" s="165" t="n">
        <f aca="false">+'[1]W. Power Desk Daily Position'!N8</f>
        <v>37223</v>
      </c>
      <c r="N6" s="165" t="n">
        <f aca="false">+'[1]W. Power Desk Daily Position'!O8</f>
        <v>37224</v>
      </c>
      <c r="O6" s="165" t="n">
        <f aca="false">+'[1]W. Power Desk Daily Position'!P8</f>
        <v>37225</v>
      </c>
      <c r="P6" s="165" t="n">
        <f aca="false">+'[1]W. Power Desk Daily Position'!Q8</f>
        <v>37226</v>
      </c>
      <c r="Q6" s="165" t="n">
        <f aca="false">+'[1]W. Power Desk Daily Position'!R8</f>
        <v>37228</v>
      </c>
      <c r="R6" s="165" t="n">
        <f aca="false">+'[1]W. Power Desk Daily Position'!S8</f>
        <v>37229</v>
      </c>
      <c r="S6" s="165" t="n">
        <f aca="false">+'[1]W. Power Desk Daily Position'!T8</f>
        <v>37230</v>
      </c>
      <c r="T6" s="165" t="n">
        <f aca="false">+'[1]W. Power Desk Daily Position'!U8</f>
        <v>37231</v>
      </c>
      <c r="U6" s="165" t="n">
        <f aca="false">+'[1]W. Power Desk Daily Position'!V8</f>
        <v>37232</v>
      </c>
      <c r="V6" s="165" t="n">
        <f aca="false">+'[1]W. Power Desk Daily Position'!W8</f>
        <v>37233</v>
      </c>
      <c r="W6" s="165" t="n">
        <f aca="false">+'[1]W. Power Desk Daily Position'!X8</f>
        <v>37235</v>
      </c>
      <c r="X6" s="165" t="n">
        <f aca="false">+'[1]W. Power Desk Daily Position'!Y8</f>
        <v>37236</v>
      </c>
      <c r="Y6" s="165" t="n">
        <f aca="false">+'[1]W. Power Desk Daily Position'!Z8</f>
        <v>37237</v>
      </c>
      <c r="Z6" s="165" t="n">
        <f aca="false">+'[1]W. Power Desk Daily Position'!AA8</f>
        <v>37238</v>
      </c>
      <c r="AA6" s="165" t="n">
        <f aca="false">+'[1]W. Power Desk Daily Position'!AB8</f>
        <v>37239</v>
      </c>
      <c r="AB6" s="165" t="n">
        <f aca="false">+'[1]W. Power Desk Daily Position'!AC8</f>
        <v>37240</v>
      </c>
      <c r="AC6" s="165" t="n">
        <f aca="false">+'[1]W. Power Desk Daily Position'!AD8</f>
        <v>37242</v>
      </c>
      <c r="AD6" s="165" t="str">
        <f aca="false">+'[1]W. Power Desk Daily Position'!AE8</f>
        <v>Total Peak</v>
      </c>
      <c r="AE6" s="166"/>
      <c r="AF6" s="166"/>
      <c r="AG6" s="165" t="str">
        <f aca="false">+'[1]W. Power Desk Daily Position'!AE8</f>
        <v>Total Peak</v>
      </c>
    </row>
    <row r="7" customFormat="false" ht="15" hidden="false" customHeight="true" outlineLevel="0" collapsed="false">
      <c r="A7" s="151" t="str">
        <f aca="false">+'[1]W. Power Desk Daily Position'!A9</f>
        <v>Mid Columbia</v>
      </c>
      <c r="B7" s="167" t="n">
        <f aca="false">+'[1]W. Power Desk Daily Position'!C9</f>
        <v>2059.89995133925</v>
      </c>
      <c r="C7" s="168" t="n">
        <f aca="false">+'[1]W. Power Desk Daily Position'!D9</f>
        <v>2490.97962132187</v>
      </c>
      <c r="D7" s="168" t="n">
        <f aca="false">+'[1]W. Power Desk Daily Position'!E9</f>
        <v>2490.98404521467</v>
      </c>
      <c r="E7" s="168" t="n">
        <f aca="false">+'[1]W. Power Desk Daily Position'!F9</f>
        <v>2491.16063834124</v>
      </c>
      <c r="F7" s="168" t="n">
        <f aca="false">+'[1]W. Power Desk Daily Position'!G9</f>
        <v>2491.16063834124</v>
      </c>
      <c r="G7" s="168" t="n">
        <f aca="false">+'[1]W. Power Desk Daily Position'!H9</f>
        <v>2595.13882797199</v>
      </c>
      <c r="H7" s="168" t="n">
        <f aca="false">+'[1]W. Power Desk Daily Position'!I9</f>
        <v>2601.55968326508</v>
      </c>
      <c r="I7" s="168" t="n">
        <f aca="false">+'[1]W. Power Desk Daily Position'!J9</f>
        <v>2513.80083466516</v>
      </c>
      <c r="J7" s="168" t="n">
        <f aca="false">+'[1]W. Power Desk Daily Position'!K9</f>
        <v>2533.45254533145</v>
      </c>
      <c r="K7" s="168" t="n">
        <f aca="false">+'[1]W. Power Desk Daily Position'!L9</f>
        <v>2533.45254533145</v>
      </c>
      <c r="L7" s="168" t="n">
        <f aca="false">+'[1]W. Power Desk Daily Position'!M9</f>
        <v>2663.66756705977</v>
      </c>
      <c r="M7" s="168" t="n">
        <f aca="false">+'[1]W. Power Desk Daily Position'!N9</f>
        <v>2675.69598156792</v>
      </c>
      <c r="N7" s="168" t="n">
        <f aca="false">+'[1]W. Power Desk Daily Position'!O9</f>
        <v>2591.9990436109</v>
      </c>
      <c r="O7" s="168" t="n">
        <f aca="false">+'[1]W. Power Desk Daily Position'!P9</f>
        <v>2604.0849221976</v>
      </c>
      <c r="P7" s="168" t="n">
        <f aca="false">+'[1]W. Power Desk Daily Position'!Q9</f>
        <v>0</v>
      </c>
      <c r="Q7" s="168" t="n">
        <f aca="false">+'[1]W. Power Desk Daily Position'!R9</f>
        <v>0</v>
      </c>
      <c r="R7" s="168" t="n">
        <f aca="false">+'[1]W. Power Desk Daily Position'!S9</f>
        <v>0</v>
      </c>
      <c r="S7" s="168" t="n">
        <f aca="false">+'[1]W. Power Desk Daily Position'!T9</f>
        <v>0</v>
      </c>
      <c r="T7" s="168" t="n">
        <f aca="false">+'[1]W. Power Desk Daily Position'!U9</f>
        <v>0</v>
      </c>
      <c r="U7" s="168" t="n">
        <f aca="false">+'[1]W. Power Desk Daily Position'!V9</f>
        <v>0</v>
      </c>
      <c r="V7" s="168" t="n">
        <f aca="false">+'[1]W. Power Desk Daily Position'!W9</f>
        <v>0</v>
      </c>
      <c r="W7" s="168" t="n">
        <f aca="false">+'[1]W. Power Desk Daily Position'!X9</f>
        <v>0</v>
      </c>
      <c r="X7" s="168" t="n">
        <f aca="false">+'[1]W. Power Desk Daily Position'!Y9</f>
        <v>0</v>
      </c>
      <c r="Y7" s="168" t="n">
        <f aca="false">+'[1]W. Power Desk Daily Position'!Z9</f>
        <v>0</v>
      </c>
      <c r="Z7" s="168" t="n">
        <f aca="false">+'[1]W. Power Desk Daily Position'!AA9</f>
        <v>0</v>
      </c>
      <c r="AA7" s="168" t="n">
        <f aca="false">+'[1]W. Power Desk Daily Position'!AB9</f>
        <v>0</v>
      </c>
      <c r="AB7" s="168" t="n">
        <f aca="false">+'[1]W. Power Desk Daily Position'!AC9</f>
        <v>0</v>
      </c>
      <c r="AC7" s="168" t="n">
        <f aca="false">+'[1]W. Power Desk Daily Position'!AD9</f>
        <v>0</v>
      </c>
      <c r="AD7" s="169" t="n">
        <f aca="false">+'[1]W. Power Desk Daily Position'!AE9</f>
        <v>35337.0368455596</v>
      </c>
      <c r="AG7" s="170" t="n">
        <f aca="false">+'[1]W. Power Desk Daily Position'!AE9</f>
        <v>35337.0368455596</v>
      </c>
    </row>
    <row r="8" customFormat="false" ht="11.25" hidden="false" customHeight="false" outlineLevel="0" collapsed="false">
      <c r="A8" s="156" t="str">
        <f aca="false">+'[1]W. Power Desk Daily Position'!A10</f>
        <v>COB</v>
      </c>
      <c r="B8" s="32" t="n">
        <f aca="false">+'[1]W. Power Desk Daily Position'!C10</f>
        <v>2698.17999850063</v>
      </c>
      <c r="C8" s="33" t="n">
        <f aca="false">+'[1]W. Power Desk Daily Position'!D10</f>
        <v>695.787748036464</v>
      </c>
      <c r="D8" s="59" t="n">
        <f aca="false">+'[1]W. Power Desk Daily Position'!E10</f>
        <v>677.158759907226</v>
      </c>
      <c r="E8" s="59" t="n">
        <f aca="false">+'[1]W. Power Desk Daily Position'!F10</f>
        <v>663.242754405047</v>
      </c>
      <c r="F8" s="59" t="n">
        <f aca="false">+'[1]W. Power Desk Daily Position'!G10</f>
        <v>663.242754405037</v>
      </c>
      <c r="G8" s="59" t="n">
        <f aca="false">+'[1]W. Power Desk Daily Position'!H10</f>
        <v>647.755047810023</v>
      </c>
      <c r="H8" s="59" t="n">
        <f aca="false">+'[1]W. Power Desk Daily Position'!I10</f>
        <v>646.820281742941</v>
      </c>
      <c r="I8" s="59" t="n">
        <f aca="false">+'[1]W. Power Desk Daily Position'!J10</f>
        <v>646.795603534568</v>
      </c>
      <c r="J8" s="59" t="n">
        <f aca="false">+'[1]W. Power Desk Daily Position'!K10</f>
        <v>648.274481270401</v>
      </c>
      <c r="K8" s="59" t="n">
        <f aca="false">+'[1]W. Power Desk Daily Position'!L10</f>
        <v>648.274481270401</v>
      </c>
      <c r="L8" s="59" t="n">
        <f aca="false">+'[1]W. Power Desk Daily Position'!M10</f>
        <v>652.138444130431</v>
      </c>
      <c r="M8" s="59" t="n">
        <f aca="false">+'[1]W. Power Desk Daily Position'!N10</f>
        <v>653.583682903031</v>
      </c>
      <c r="N8" s="59" t="n">
        <f aca="false">+'[1]W. Power Desk Daily Position'!O10</f>
        <v>655.051010232618</v>
      </c>
      <c r="O8" s="59" t="n">
        <f aca="false">+'[1]W. Power Desk Daily Position'!P10</f>
        <v>656.522042683493</v>
      </c>
      <c r="P8" s="59" t="n">
        <f aca="false">+'[1]W. Power Desk Daily Position'!Q10</f>
        <v>0</v>
      </c>
      <c r="Q8" s="59" t="n">
        <f aca="false">+'[1]W. Power Desk Daily Position'!R10</f>
        <v>0</v>
      </c>
      <c r="R8" s="59" t="n">
        <f aca="false">+'[1]W. Power Desk Daily Position'!S10</f>
        <v>0</v>
      </c>
      <c r="S8" s="59" t="n">
        <f aca="false">+'[1]W. Power Desk Daily Position'!T10</f>
        <v>0</v>
      </c>
      <c r="T8" s="59" t="n">
        <f aca="false">+'[1]W. Power Desk Daily Position'!U10</f>
        <v>0</v>
      </c>
      <c r="U8" s="59" t="n">
        <f aca="false">+'[1]W. Power Desk Daily Position'!V10</f>
        <v>0</v>
      </c>
      <c r="V8" s="59" t="n">
        <f aca="false">+'[1]W. Power Desk Daily Position'!W10</f>
        <v>0</v>
      </c>
      <c r="W8" s="59" t="n">
        <f aca="false">+'[1]W. Power Desk Daily Position'!X10</f>
        <v>0</v>
      </c>
      <c r="X8" s="59" t="n">
        <f aca="false">+'[1]W. Power Desk Daily Position'!Y10</f>
        <v>0</v>
      </c>
      <c r="Y8" s="59" t="n">
        <f aca="false">+'[1]W. Power Desk Daily Position'!Z10</f>
        <v>0</v>
      </c>
      <c r="Z8" s="59" t="n">
        <f aca="false">+'[1]W. Power Desk Daily Position'!AA10</f>
        <v>0</v>
      </c>
      <c r="AA8" s="59" t="n">
        <f aca="false">+'[1]W. Power Desk Daily Position'!AB10</f>
        <v>0</v>
      </c>
      <c r="AB8" s="59" t="n">
        <f aca="false">+'[1]W. Power Desk Daily Position'!AC10</f>
        <v>0</v>
      </c>
      <c r="AC8" s="59" t="n">
        <f aca="false">+'[1]W. Power Desk Daily Position'!AD10</f>
        <v>0</v>
      </c>
      <c r="AD8" s="171" t="n">
        <f aca="false">+'[1]W. Power Desk Daily Position'!AE10</f>
        <v>11252.8270908323</v>
      </c>
      <c r="AG8" s="60" t="n">
        <f aca="false">+'[1]W. Power Desk Daily Position'!AE10</f>
        <v>11252.8270908323</v>
      </c>
    </row>
    <row r="9" customFormat="false" ht="11.25" hidden="false" customHeight="false" outlineLevel="0" collapsed="false">
      <c r="A9" s="156" t="str">
        <f aca="false">+'[1]W. Power Desk Daily Position'!A11</f>
        <v>NP15</v>
      </c>
      <c r="B9" s="32" t="n">
        <f aca="false">+'[1]W. Power Desk Daily Position'!C11</f>
        <v>-884.418268046503</v>
      </c>
      <c r="C9" s="33" t="n">
        <f aca="false">+'[1]W. Power Desk Daily Position'!D11</f>
        <v>3099.2505120559</v>
      </c>
      <c r="D9" s="59" t="n">
        <f aca="false">+'[1]W. Power Desk Daily Position'!E11</f>
        <v>2912.0960129216</v>
      </c>
      <c r="E9" s="59" t="n">
        <f aca="false">+'[1]W. Power Desk Daily Position'!F11</f>
        <v>2928.12330172802</v>
      </c>
      <c r="F9" s="59" t="n">
        <f aca="false">+'[1]W. Power Desk Daily Position'!G11</f>
        <v>2848.29373322781</v>
      </c>
      <c r="G9" s="59" t="n">
        <f aca="false">+'[1]W. Power Desk Daily Position'!H11</f>
        <v>2886.42894066248</v>
      </c>
      <c r="H9" s="59" t="n">
        <f aca="false">+'[1]W. Power Desk Daily Position'!I11</f>
        <v>2889.4983002374</v>
      </c>
      <c r="I9" s="59" t="n">
        <f aca="false">+'[1]W. Power Desk Daily Position'!J11</f>
        <v>2955.44022625292</v>
      </c>
      <c r="J9" s="59" t="n">
        <f aca="false">+'[1]W. Power Desk Daily Position'!K11</f>
        <v>2957.82114498054</v>
      </c>
      <c r="K9" s="59" t="n">
        <f aca="false">+'[1]W. Power Desk Daily Position'!L11</f>
        <v>2925.88931758046</v>
      </c>
      <c r="L9" s="59" t="n">
        <f aca="false">+'[1]W. Power Desk Daily Position'!M11</f>
        <v>2911.28732748593</v>
      </c>
      <c r="M9" s="59" t="n">
        <f aca="false">+'[1]W. Power Desk Daily Position'!N11</f>
        <v>2911.45485893712</v>
      </c>
      <c r="N9" s="59" t="n">
        <f aca="false">+'[1]W. Power Desk Daily Position'!O11</f>
        <v>2783.8161081393</v>
      </c>
      <c r="O9" s="59" t="n">
        <f aca="false">+'[1]W. Power Desk Daily Position'!P11</f>
        <v>2783.84838889381</v>
      </c>
      <c r="P9" s="59" t="n">
        <f aca="false">+'[1]W. Power Desk Daily Position'!Q11</f>
        <v>0</v>
      </c>
      <c r="Q9" s="59" t="n">
        <f aca="false">+'[1]W. Power Desk Daily Position'!R11</f>
        <v>0</v>
      </c>
      <c r="R9" s="59" t="n">
        <f aca="false">+'[1]W. Power Desk Daily Position'!S11</f>
        <v>0</v>
      </c>
      <c r="S9" s="59" t="n">
        <f aca="false">+'[1]W. Power Desk Daily Position'!T11</f>
        <v>0</v>
      </c>
      <c r="T9" s="59" t="n">
        <f aca="false">+'[1]W. Power Desk Daily Position'!U11</f>
        <v>0</v>
      </c>
      <c r="U9" s="59" t="n">
        <f aca="false">+'[1]W. Power Desk Daily Position'!V11</f>
        <v>0</v>
      </c>
      <c r="V9" s="59" t="n">
        <f aca="false">+'[1]W. Power Desk Daily Position'!W11</f>
        <v>0</v>
      </c>
      <c r="W9" s="59" t="n">
        <f aca="false">+'[1]W. Power Desk Daily Position'!X11</f>
        <v>0</v>
      </c>
      <c r="X9" s="59" t="n">
        <f aca="false">+'[1]W. Power Desk Daily Position'!Y11</f>
        <v>0</v>
      </c>
      <c r="Y9" s="59" t="n">
        <f aca="false">+'[1]W. Power Desk Daily Position'!Z11</f>
        <v>0</v>
      </c>
      <c r="Z9" s="59" t="n">
        <f aca="false">+'[1]W. Power Desk Daily Position'!AA11</f>
        <v>0</v>
      </c>
      <c r="AA9" s="59" t="n">
        <f aca="false">+'[1]W. Power Desk Daily Position'!AB11</f>
        <v>0</v>
      </c>
      <c r="AB9" s="59" t="n">
        <f aca="false">+'[1]W. Power Desk Daily Position'!AC11</f>
        <v>0</v>
      </c>
      <c r="AC9" s="59" t="n">
        <f aca="false">+'[1]W. Power Desk Daily Position'!AD11</f>
        <v>0</v>
      </c>
      <c r="AD9" s="171" t="n">
        <f aca="false">+'[1]W. Power Desk Daily Position'!AE11</f>
        <v>36908.8299050568</v>
      </c>
      <c r="AG9" s="60" t="n">
        <f aca="false">+'[1]W. Power Desk Daily Position'!AE11</f>
        <v>36908.8299050568</v>
      </c>
    </row>
    <row r="10" customFormat="false" ht="11.25" hidden="false" customHeight="false" outlineLevel="0" collapsed="false">
      <c r="A10" s="156" t="str">
        <f aca="false">+'[1]W. Power Desk Daily Position'!A12</f>
        <v>ZP26</v>
      </c>
      <c r="B10" s="32" t="n">
        <f aca="false">+'[1]W. Power Desk Daily Position'!C12</f>
        <v>0</v>
      </c>
      <c r="C10" s="33" t="n">
        <f aca="false">+'[1]W. Power Desk Daily Position'!D12</f>
        <v>0</v>
      </c>
      <c r="D10" s="59" t="n">
        <f aca="false">+'[1]W. Power Desk Daily Position'!E12</f>
        <v>0</v>
      </c>
      <c r="E10" s="59" t="n">
        <f aca="false">+'[1]W. Power Desk Daily Position'!F12</f>
        <v>0</v>
      </c>
      <c r="F10" s="59" t="n">
        <f aca="false">+'[1]W. Power Desk Daily Position'!G12</f>
        <v>0</v>
      </c>
      <c r="G10" s="59" t="n">
        <f aca="false">+'[1]W. Power Desk Daily Position'!H12</f>
        <v>0</v>
      </c>
      <c r="H10" s="59" t="n">
        <f aca="false">+'[1]W. Power Desk Daily Position'!I12</f>
        <v>0</v>
      </c>
      <c r="I10" s="59" t="n">
        <f aca="false">+'[1]W. Power Desk Daily Position'!J12</f>
        <v>0</v>
      </c>
      <c r="J10" s="59" t="n">
        <f aca="false">+'[1]W. Power Desk Daily Position'!K12</f>
        <v>0</v>
      </c>
      <c r="K10" s="59" t="n">
        <f aca="false">+'[1]W. Power Desk Daily Position'!L12</f>
        <v>0</v>
      </c>
      <c r="L10" s="59" t="n">
        <f aca="false">+'[1]W. Power Desk Daily Position'!M12</f>
        <v>0</v>
      </c>
      <c r="M10" s="59" t="n">
        <f aca="false">+'[1]W. Power Desk Daily Position'!N12</f>
        <v>0</v>
      </c>
      <c r="N10" s="59" t="n">
        <f aca="false">+'[1]W. Power Desk Daily Position'!O12</f>
        <v>0</v>
      </c>
      <c r="O10" s="59" t="n">
        <f aca="false">+'[1]W. Power Desk Daily Position'!P12</f>
        <v>0</v>
      </c>
      <c r="P10" s="59" t="n">
        <f aca="false">+'[1]W. Power Desk Daily Position'!Q12</f>
        <v>0</v>
      </c>
      <c r="Q10" s="59" t="n">
        <f aca="false">+'[1]W. Power Desk Daily Position'!R12</f>
        <v>0</v>
      </c>
      <c r="R10" s="59" t="n">
        <f aca="false">+'[1]W. Power Desk Daily Position'!S12</f>
        <v>0</v>
      </c>
      <c r="S10" s="59" t="n">
        <f aca="false">+'[1]W. Power Desk Daily Position'!T12</f>
        <v>0</v>
      </c>
      <c r="T10" s="59" t="n">
        <f aca="false">+'[1]W. Power Desk Daily Position'!U12</f>
        <v>0</v>
      </c>
      <c r="U10" s="59" t="n">
        <f aca="false">+'[1]W. Power Desk Daily Position'!V12</f>
        <v>0</v>
      </c>
      <c r="V10" s="59" t="n">
        <f aca="false">+'[1]W. Power Desk Daily Position'!W12</f>
        <v>0</v>
      </c>
      <c r="W10" s="59" t="n">
        <f aca="false">+'[1]W. Power Desk Daily Position'!X12</f>
        <v>0</v>
      </c>
      <c r="X10" s="59" t="n">
        <f aca="false">+'[1]W. Power Desk Daily Position'!Y12</f>
        <v>0</v>
      </c>
      <c r="Y10" s="59" t="n">
        <f aca="false">+'[1]W. Power Desk Daily Position'!Z12</f>
        <v>0</v>
      </c>
      <c r="Z10" s="59" t="n">
        <f aca="false">+'[1]W. Power Desk Daily Position'!AA12</f>
        <v>0</v>
      </c>
      <c r="AA10" s="59" t="n">
        <f aca="false">+'[1]W. Power Desk Daily Position'!AB12</f>
        <v>0</v>
      </c>
      <c r="AB10" s="59" t="n">
        <f aca="false">+'[1]W. Power Desk Daily Position'!AC12</f>
        <v>0</v>
      </c>
      <c r="AC10" s="59" t="n">
        <f aca="false">+'[1]W. Power Desk Daily Position'!AD12</f>
        <v>0</v>
      </c>
      <c r="AD10" s="171" t="n">
        <f aca="false">+'[1]W. Power Desk Daily Position'!AE12</f>
        <v>0</v>
      </c>
      <c r="AG10" s="60" t="n">
        <f aca="false">+'[1]W. Power Desk Daily Position'!AE12</f>
        <v>0</v>
      </c>
    </row>
    <row r="11" customFormat="false" ht="11.25" hidden="false" customHeight="false" outlineLevel="0" collapsed="false">
      <c r="A11" s="156" t="str">
        <f aca="false">+'[1]W. Power Desk Daily Position'!A13</f>
        <v>SP15</v>
      </c>
      <c r="B11" s="32" t="n">
        <f aca="false">+'[1]W. Power Desk Daily Position'!C13</f>
        <v>-2286.40440204788</v>
      </c>
      <c r="C11" s="33" t="n">
        <f aca="false">+'[1]W. Power Desk Daily Position'!D13</f>
        <v>-4234.24587345316</v>
      </c>
      <c r="D11" s="59" t="n">
        <f aca="false">+'[1]W. Power Desk Daily Position'!E13</f>
        <v>-4234.24587345317</v>
      </c>
      <c r="E11" s="59" t="n">
        <f aca="false">+'[1]W. Power Desk Daily Position'!F13</f>
        <v>-4234.24587345998</v>
      </c>
      <c r="F11" s="59" t="n">
        <f aca="false">+'[1]W. Power Desk Daily Position'!G13</f>
        <v>-4234.24587345998</v>
      </c>
      <c r="G11" s="59" t="n">
        <f aca="false">+'[1]W. Power Desk Daily Position'!H13</f>
        <v>-4234.24662445053</v>
      </c>
      <c r="H11" s="59" t="n">
        <f aca="false">+'[1]W. Power Desk Daily Position'!I13</f>
        <v>-4234.24991762598</v>
      </c>
      <c r="I11" s="59" t="n">
        <f aca="false">+'[1]W. Power Desk Daily Position'!J13</f>
        <v>-4234.26027778539</v>
      </c>
      <c r="J11" s="59" t="n">
        <f aca="false">+'[1]W. Power Desk Daily Position'!K13</f>
        <v>-4234.33241683907</v>
      </c>
      <c r="K11" s="59" t="n">
        <f aca="false">+'[1]W. Power Desk Daily Position'!L13</f>
        <v>-4234.33241683909</v>
      </c>
      <c r="L11" s="59" t="n">
        <f aca="false">+'[1]W. Power Desk Daily Position'!M13</f>
        <v>-4234.70895148996</v>
      </c>
      <c r="M11" s="59" t="n">
        <f aca="false">+'[1]W. Power Desk Daily Position'!N13</f>
        <v>-4234.93927755396</v>
      </c>
      <c r="N11" s="59" t="n">
        <f aca="false">+'[1]W. Power Desk Daily Position'!O13</f>
        <v>-4235.23145724882</v>
      </c>
      <c r="O11" s="59" t="n">
        <f aca="false">+'[1]W. Power Desk Daily Position'!P13</f>
        <v>-4235.58851142864</v>
      </c>
      <c r="P11" s="59" t="n">
        <f aca="false">+'[1]W. Power Desk Daily Position'!Q13</f>
        <v>0</v>
      </c>
      <c r="Q11" s="59" t="n">
        <f aca="false">+'[1]W. Power Desk Daily Position'!R13</f>
        <v>0</v>
      </c>
      <c r="R11" s="59" t="n">
        <f aca="false">+'[1]W. Power Desk Daily Position'!S13</f>
        <v>0</v>
      </c>
      <c r="S11" s="59" t="n">
        <f aca="false">+'[1]W. Power Desk Daily Position'!T13</f>
        <v>0</v>
      </c>
      <c r="T11" s="59" t="n">
        <f aca="false">+'[1]W. Power Desk Daily Position'!U13</f>
        <v>0</v>
      </c>
      <c r="U11" s="59" t="n">
        <f aca="false">+'[1]W. Power Desk Daily Position'!V13</f>
        <v>0</v>
      </c>
      <c r="V11" s="59" t="n">
        <f aca="false">+'[1]W. Power Desk Daily Position'!W13</f>
        <v>0</v>
      </c>
      <c r="W11" s="59" t="n">
        <f aca="false">+'[1]W. Power Desk Daily Position'!X13</f>
        <v>0</v>
      </c>
      <c r="X11" s="59" t="n">
        <f aca="false">+'[1]W. Power Desk Daily Position'!Y13</f>
        <v>0</v>
      </c>
      <c r="Y11" s="59" t="n">
        <f aca="false">+'[1]W. Power Desk Daily Position'!Z13</f>
        <v>0</v>
      </c>
      <c r="Z11" s="59" t="n">
        <f aca="false">+'[1]W. Power Desk Daily Position'!AA13</f>
        <v>0</v>
      </c>
      <c r="AA11" s="59" t="n">
        <f aca="false">+'[1]W. Power Desk Daily Position'!AB13</f>
        <v>0</v>
      </c>
      <c r="AB11" s="59" t="n">
        <f aca="false">+'[1]W. Power Desk Daily Position'!AC13</f>
        <v>0</v>
      </c>
      <c r="AC11" s="59" t="n">
        <f aca="false">+'[1]W. Power Desk Daily Position'!AD13</f>
        <v>0</v>
      </c>
      <c r="AD11" s="171" t="n">
        <f aca="false">+'[1]W. Power Desk Daily Position'!AE13</f>
        <v>-57335.2777471356</v>
      </c>
      <c r="AG11" s="60" t="n">
        <f aca="false">+'[1]W. Power Desk Daily Position'!AE13</f>
        <v>-57335.2777471356</v>
      </c>
    </row>
    <row r="12" customFormat="false" ht="11.25" hidden="false" customHeight="false" outlineLevel="0" collapsed="false">
      <c r="A12" s="156" t="str">
        <f aca="false">+'[1]W. Power Desk Daily Position'!A14</f>
        <v>Palo Verde</v>
      </c>
      <c r="B12" s="32" t="n">
        <f aca="false">+'[1]W. Power Desk Daily Position'!C14</f>
        <v>195.252679548224</v>
      </c>
      <c r="C12" s="33" t="n">
        <f aca="false">+'[1]W. Power Desk Daily Position'!D14</f>
        <v>4537.12902586312</v>
      </c>
      <c r="D12" s="59" t="n">
        <f aca="false">+'[1]W. Power Desk Daily Position'!E14</f>
        <v>5335.94604862224</v>
      </c>
      <c r="E12" s="59" t="n">
        <f aca="false">+'[1]W. Power Desk Daily Position'!F14</f>
        <v>5336.34482725833</v>
      </c>
      <c r="F12" s="59" t="n">
        <f aca="false">+'[1]W. Power Desk Daily Position'!G14</f>
        <v>4925.23878410382</v>
      </c>
      <c r="G12" s="59" t="n">
        <f aca="false">+'[1]W. Power Desk Daily Position'!H14</f>
        <v>4926.3654257176</v>
      </c>
      <c r="H12" s="59" t="n">
        <f aca="false">+'[1]W. Power Desk Daily Position'!I14</f>
        <v>4926.67820121334</v>
      </c>
      <c r="I12" s="59" t="n">
        <f aca="false">+'[1]W. Power Desk Daily Position'!J14</f>
        <v>4926.97973826086</v>
      </c>
      <c r="J12" s="59" t="n">
        <f aca="false">+'[1]W. Power Desk Daily Position'!K14</f>
        <v>4927.60672382635</v>
      </c>
      <c r="K12" s="59" t="n">
        <f aca="false">+'[1]W. Power Desk Daily Position'!L14</f>
        <v>4927.60672382635</v>
      </c>
      <c r="L12" s="59" t="n">
        <f aca="false">+'[1]W. Power Desk Daily Position'!M14</f>
        <v>4928.84192513079</v>
      </c>
      <c r="M12" s="59" t="n">
        <f aca="false">+'[1]W. Power Desk Daily Position'!N14</f>
        <v>4929.3866935769</v>
      </c>
      <c r="N12" s="59" t="n">
        <f aca="false">+'[1]W. Power Desk Daily Position'!O14</f>
        <v>4930.01379397786</v>
      </c>
      <c r="O12" s="59" t="n">
        <f aca="false">+'[1]W. Power Desk Daily Position'!P14</f>
        <v>4930.7287376619</v>
      </c>
      <c r="P12" s="59" t="n">
        <f aca="false">+'[1]W. Power Desk Daily Position'!Q14</f>
        <v>0</v>
      </c>
      <c r="Q12" s="59" t="n">
        <f aca="false">+'[1]W. Power Desk Daily Position'!R14</f>
        <v>0</v>
      </c>
      <c r="R12" s="59" t="n">
        <f aca="false">+'[1]W. Power Desk Daily Position'!S14</f>
        <v>0</v>
      </c>
      <c r="S12" s="59" t="n">
        <f aca="false">+'[1]W. Power Desk Daily Position'!T14</f>
        <v>0</v>
      </c>
      <c r="T12" s="59" t="n">
        <f aca="false">+'[1]W. Power Desk Daily Position'!U14</f>
        <v>0</v>
      </c>
      <c r="U12" s="59" t="n">
        <f aca="false">+'[1]W. Power Desk Daily Position'!V14</f>
        <v>0</v>
      </c>
      <c r="V12" s="59" t="n">
        <f aca="false">+'[1]W. Power Desk Daily Position'!W14</f>
        <v>0</v>
      </c>
      <c r="W12" s="59" t="n">
        <f aca="false">+'[1]W. Power Desk Daily Position'!X14</f>
        <v>0</v>
      </c>
      <c r="X12" s="59" t="n">
        <f aca="false">+'[1]W. Power Desk Daily Position'!Y14</f>
        <v>0</v>
      </c>
      <c r="Y12" s="59" t="n">
        <f aca="false">+'[1]W. Power Desk Daily Position'!Z14</f>
        <v>0</v>
      </c>
      <c r="Z12" s="59" t="n">
        <f aca="false">+'[1]W. Power Desk Daily Position'!AA14</f>
        <v>0</v>
      </c>
      <c r="AA12" s="59" t="n">
        <f aca="false">+'[1]W. Power Desk Daily Position'!AB14</f>
        <v>0</v>
      </c>
      <c r="AB12" s="59" t="n">
        <f aca="false">+'[1]W. Power Desk Daily Position'!AC14</f>
        <v>0</v>
      </c>
      <c r="AC12" s="59" t="n">
        <f aca="false">+'[1]W. Power Desk Daily Position'!AD14</f>
        <v>0</v>
      </c>
      <c r="AD12" s="171" t="n">
        <f aca="false">+'[1]W. Power Desk Daily Position'!AE14</f>
        <v>64684.1193285877</v>
      </c>
      <c r="AG12" s="60" t="n">
        <f aca="false">+'[1]W. Power Desk Daily Position'!AE14</f>
        <v>64684.1193285877</v>
      </c>
    </row>
    <row r="13" customFormat="false" ht="12" hidden="false" customHeight="false" outlineLevel="0" collapsed="false">
      <c r="A13" s="156" t="str">
        <f aca="false">+'[1]W. Power Desk Daily Position'!A15</f>
        <v>Rockies</v>
      </c>
      <c r="B13" s="32" t="n">
        <f aca="false">+'[1]W. Power Desk Daily Position'!C15</f>
        <v>-100.222399776345</v>
      </c>
      <c r="C13" s="33" t="n">
        <f aca="false">+'[1]W. Power Desk Daily Position'!D15</f>
        <v>-16.2167421605561</v>
      </c>
      <c r="D13" s="59" t="n">
        <f aca="false">+'[1]W. Power Desk Daily Position'!E15</f>
        <v>-44.9272225370116</v>
      </c>
      <c r="E13" s="59" t="n">
        <f aca="false">+'[1]W. Power Desk Daily Position'!F15</f>
        <v>-65.8964888272272</v>
      </c>
      <c r="F13" s="59" t="n">
        <f aca="false">+'[1]W. Power Desk Daily Position'!G15</f>
        <v>-117.607872981247</v>
      </c>
      <c r="G13" s="59" t="n">
        <f aca="false">+'[1]W. Power Desk Daily Position'!H15</f>
        <v>-130.403150938144</v>
      </c>
      <c r="H13" s="59" t="n">
        <f aca="false">+'[1]W. Power Desk Daily Position'!I15</f>
        <v>-141.964381566568</v>
      </c>
      <c r="I13" s="59" t="n">
        <f aca="false">+'[1]W. Power Desk Daily Position'!J15</f>
        <v>-161.117983873365</v>
      </c>
      <c r="J13" s="59" t="n">
        <f aca="false">+'[1]W. Power Desk Daily Position'!K15</f>
        <v>-168.761318377131</v>
      </c>
      <c r="K13" s="59" t="n">
        <f aca="false">+'[1]W. Power Desk Daily Position'!L15</f>
        <v>-182.855631833195</v>
      </c>
      <c r="L13" s="59" t="n">
        <f aca="false">+'[1]W. Power Desk Daily Position'!M15</f>
        <v>-188.357931243107</v>
      </c>
      <c r="M13" s="59" t="n">
        <f aca="false">+'[1]W. Power Desk Daily Position'!N15</f>
        <v>-193.865172645678</v>
      </c>
      <c r="N13" s="59" t="n">
        <f aca="false">+'[1]W. Power Desk Daily Position'!O15</f>
        <v>-198.980869322037</v>
      </c>
      <c r="O13" s="59" t="n">
        <f aca="false">+'[1]W. Power Desk Daily Position'!P15</f>
        <v>-203.756684684533</v>
      </c>
      <c r="P13" s="59" t="n">
        <f aca="false">+'[1]W. Power Desk Daily Position'!Q15</f>
        <v>0</v>
      </c>
      <c r="Q13" s="59" t="n">
        <f aca="false">+'[1]W. Power Desk Daily Position'!R15</f>
        <v>0</v>
      </c>
      <c r="R13" s="59" t="n">
        <f aca="false">+'[1]W. Power Desk Daily Position'!S15</f>
        <v>0</v>
      </c>
      <c r="S13" s="59" t="n">
        <f aca="false">+'[1]W. Power Desk Daily Position'!T15</f>
        <v>0</v>
      </c>
      <c r="T13" s="59" t="n">
        <f aca="false">+'[1]W. Power Desk Daily Position'!U15</f>
        <v>0</v>
      </c>
      <c r="U13" s="59" t="n">
        <f aca="false">+'[1]W. Power Desk Daily Position'!V15</f>
        <v>0</v>
      </c>
      <c r="V13" s="59" t="n">
        <f aca="false">+'[1]W. Power Desk Daily Position'!W15</f>
        <v>0</v>
      </c>
      <c r="W13" s="59" t="n">
        <f aca="false">+'[1]W. Power Desk Daily Position'!X15</f>
        <v>0</v>
      </c>
      <c r="X13" s="59" t="n">
        <f aca="false">+'[1]W. Power Desk Daily Position'!Y15</f>
        <v>0</v>
      </c>
      <c r="Y13" s="59" t="n">
        <f aca="false">+'[1]W. Power Desk Daily Position'!Z15</f>
        <v>0</v>
      </c>
      <c r="Z13" s="59" t="n">
        <f aca="false">+'[1]W. Power Desk Daily Position'!AA15</f>
        <v>0</v>
      </c>
      <c r="AA13" s="59" t="n">
        <f aca="false">+'[1]W. Power Desk Daily Position'!AB15</f>
        <v>0</v>
      </c>
      <c r="AB13" s="59" t="n">
        <f aca="false">+'[1]W. Power Desk Daily Position'!AC15</f>
        <v>0</v>
      </c>
      <c r="AC13" s="59" t="n">
        <f aca="false">+'[1]W. Power Desk Daily Position'!AD15</f>
        <v>0</v>
      </c>
      <c r="AD13" s="171" t="n">
        <f aca="false">+'[1]W. Power Desk Daily Position'!AE15</f>
        <v>-1914.93385076614</v>
      </c>
      <c r="AG13" s="60" t="n">
        <f aca="false">+'[1]W. Power Desk Daily Position'!AE15</f>
        <v>-1914.93385076614</v>
      </c>
    </row>
    <row r="14" customFormat="false" ht="15.75" hidden="false" customHeight="true" outlineLevel="0" collapsed="false">
      <c r="A14" s="160" t="str">
        <f aca="false">+'[1]W. Power Desk Daily Position'!A16</f>
        <v>Total West Desk Power Position - MWH</v>
      </c>
      <c r="B14" s="65" t="n">
        <f aca="false">+'[1]W. Power Desk Daily Position'!C16</f>
        <v>1682.28755951737</v>
      </c>
      <c r="C14" s="172" t="n">
        <f aca="false">+'[1]W. Power Desk Daily Position'!D16</f>
        <v>6572.68429166364</v>
      </c>
      <c r="D14" s="172" t="n">
        <f aca="false">+'[1]W. Power Desk Daily Position'!E16</f>
        <v>7137.01177067555</v>
      </c>
      <c r="E14" s="172" t="n">
        <f aca="false">+'[1]W. Power Desk Daily Position'!F16</f>
        <v>7118.72915944543</v>
      </c>
      <c r="F14" s="172" t="n">
        <f aca="false">+'[1]W. Power Desk Daily Position'!G16</f>
        <v>6576.08216363668</v>
      </c>
      <c r="G14" s="172" t="n">
        <f aca="false">+'[1]W. Power Desk Daily Position'!H16</f>
        <v>6691.03846677343</v>
      </c>
      <c r="H14" s="172" t="n">
        <f aca="false">+'[1]W. Power Desk Daily Position'!I16</f>
        <v>6688.34216726622</v>
      </c>
      <c r="I14" s="172" t="n">
        <f aca="false">+'[1]W. Power Desk Daily Position'!J16</f>
        <v>6647.63814105476</v>
      </c>
      <c r="J14" s="172" t="n">
        <f aca="false">+'[1]W. Power Desk Daily Position'!K16</f>
        <v>6664.06116019254</v>
      </c>
      <c r="K14" s="172" t="n">
        <f aca="false">+'[1]W. Power Desk Daily Position'!L16</f>
        <v>6618.03501933638</v>
      </c>
      <c r="L14" s="172" t="n">
        <f aca="false">+'[1]W. Power Desk Daily Position'!M16</f>
        <v>6732.86838107384</v>
      </c>
      <c r="M14" s="172" t="n">
        <f aca="false">+'[1]W. Power Desk Daily Position'!N16</f>
        <v>6741.31676678534</v>
      </c>
      <c r="N14" s="172" t="n">
        <f aca="false">+'[1]W. Power Desk Daily Position'!O16</f>
        <v>6526.66762938982</v>
      </c>
      <c r="O14" s="172" t="n">
        <f aca="false">+'[1]W. Power Desk Daily Position'!P16</f>
        <v>6535.83889532362</v>
      </c>
      <c r="P14" s="172" t="n">
        <f aca="false">+'[1]W. Power Desk Daily Position'!Q16</f>
        <v>0</v>
      </c>
      <c r="Q14" s="172" t="n">
        <f aca="false">+'[1]W. Power Desk Daily Position'!R16</f>
        <v>0</v>
      </c>
      <c r="R14" s="172" t="n">
        <f aca="false">+'[1]W. Power Desk Daily Position'!S16</f>
        <v>0</v>
      </c>
      <c r="S14" s="172" t="n">
        <f aca="false">+'[1]W. Power Desk Daily Position'!T16</f>
        <v>0</v>
      </c>
      <c r="T14" s="172" t="n">
        <f aca="false">+'[1]W. Power Desk Daily Position'!U16</f>
        <v>0</v>
      </c>
      <c r="U14" s="172" t="n">
        <f aca="false">+'[1]W. Power Desk Daily Position'!V16</f>
        <v>0</v>
      </c>
      <c r="V14" s="172" t="n">
        <f aca="false">+'[1]W. Power Desk Daily Position'!W16</f>
        <v>0</v>
      </c>
      <c r="W14" s="172" t="n">
        <f aca="false">+'[1]W. Power Desk Daily Position'!X16</f>
        <v>0</v>
      </c>
      <c r="X14" s="172" t="n">
        <f aca="false">+'[1]W. Power Desk Daily Position'!Y16</f>
        <v>0</v>
      </c>
      <c r="Y14" s="172" t="n">
        <f aca="false">+'[1]W. Power Desk Daily Position'!Z16</f>
        <v>0</v>
      </c>
      <c r="Z14" s="172" t="n">
        <f aca="false">+'[1]W. Power Desk Daily Position'!AA16</f>
        <v>0</v>
      </c>
      <c r="AA14" s="172" t="n">
        <f aca="false">+'[1]W. Power Desk Daily Position'!AB16</f>
        <v>0</v>
      </c>
      <c r="AB14" s="172" t="n">
        <f aca="false">+'[1]W. Power Desk Daily Position'!AC16</f>
        <v>0</v>
      </c>
      <c r="AC14" s="172" t="n">
        <f aca="false">+'[1]W. Power Desk Daily Position'!AD16</f>
        <v>0</v>
      </c>
      <c r="AD14" s="173" t="n">
        <f aca="false">+'[1]W. Power Desk Daily Position'!AE16</f>
        <v>88932.6015721346</v>
      </c>
      <c r="AG14" s="174" t="n">
        <f aca="false">+'[1]W. Power Desk Daily Position'!AE16</f>
        <v>88932.6015721346</v>
      </c>
    </row>
    <row r="16" customFormat="false" ht="15.75" hidden="false" customHeight="false" outlineLevel="0" collapsed="false">
      <c r="A16" s="92" t="s">
        <v>46</v>
      </c>
    </row>
    <row r="17" customFormat="false" ht="15" hidden="false" customHeight="true" outlineLevel="0" collapsed="false">
      <c r="A17" s="151" t="str">
        <f aca="false">+A7</f>
        <v>Mid Columbia</v>
      </c>
      <c r="B17" s="167" t="n">
        <f aca="false">+'[1]W. Power Desk Daily Position'!C9-'[1]W. Power Desk Daily Position'!C109</f>
        <v>-925.848345366764</v>
      </c>
      <c r="C17" s="168" t="n">
        <f aca="false">+'[1]W. Power Desk Daily Position'!D9-'[1]W. Power Desk Daily Position'!D109</f>
        <v>-399.052557960753</v>
      </c>
      <c r="D17" s="168" t="n">
        <f aca="false">+'[1]W. Power Desk Daily Position'!E9-'[1]W. Power Desk Daily Position'!E109</f>
        <v>-400.191123044791</v>
      </c>
      <c r="E17" s="168" t="n">
        <f aca="false">+'[1]W. Power Desk Daily Position'!F9-'[1]W. Power Desk Daily Position'!F109</f>
        <v>-403.916530671971</v>
      </c>
      <c r="F17" s="168" t="n">
        <f aca="false">+'[1]W. Power Desk Daily Position'!G9-'[1]W. Power Desk Daily Position'!G109</f>
        <v>-403.916530671961</v>
      </c>
      <c r="G17" s="168" t="n">
        <f aca="false">+'[1]W. Power Desk Daily Position'!H9-'[1]W. Power Desk Daily Position'!H109</f>
        <v>-425.549390917488</v>
      </c>
      <c r="H17" s="168" t="n">
        <f aca="false">+'[1]W. Power Desk Daily Position'!I9-'[1]W. Power Desk Daily Position'!I109</f>
        <v>-433.025649799478</v>
      </c>
      <c r="I17" s="168" t="n">
        <f aca="false">+'[1]W. Power Desk Daily Position'!J9-'[1]W. Power Desk Daily Position'!J109</f>
        <v>-439.832332277014</v>
      </c>
      <c r="J17" s="168" t="n">
        <f aca="false">+'[1]W. Power Desk Daily Position'!K9-'[1]W. Power Desk Daily Position'!K109</f>
        <v>-451.100975327739</v>
      </c>
      <c r="K17" s="168" t="n">
        <f aca="false">+'[1]W. Power Desk Daily Position'!L9-'[1]W. Power Desk Daily Position'!L109</f>
        <v>-451.100975327763</v>
      </c>
      <c r="L17" s="168" t="n">
        <f aca="false">+'[1]W. Power Desk Daily Position'!M9-'[1]W. Power Desk Daily Position'!M109</f>
        <v>-462.807700608459</v>
      </c>
      <c r="M17" s="168" t="n">
        <f aca="false">+'[1]W. Power Desk Daily Position'!N9-'[1]W. Power Desk Daily Position'!N109</f>
        <v>-465.620661074978</v>
      </c>
      <c r="N17" s="168" t="n">
        <f aca="false">+'[1]W. Power Desk Daily Position'!O9-'[1]W. Power Desk Daily Position'!O109</f>
        <v>-468.010542186116</v>
      </c>
      <c r="O17" s="168" t="n">
        <f aca="false">+'[1]W. Power Desk Daily Position'!P9-'[1]W. Power Desk Daily Position'!P109</f>
        <v>-470.025099366413</v>
      </c>
      <c r="P17" s="168" t="n">
        <f aca="false">+'[1]W. Power Desk Daily Position'!Q9-'[1]W. Power Desk Daily Position'!Q109</f>
        <v>0</v>
      </c>
      <c r="Q17" s="168" t="n">
        <f aca="false">+'[1]W. Power Desk Daily Position'!R9-'[1]W. Power Desk Daily Position'!R109</f>
        <v>0</v>
      </c>
      <c r="R17" s="168" t="n">
        <f aca="false">+'[1]W. Power Desk Daily Position'!S9-'[1]W. Power Desk Daily Position'!S109</f>
        <v>0</v>
      </c>
      <c r="S17" s="168" t="n">
        <f aca="false">+'[1]W. Power Desk Daily Position'!T9-'[1]W. Power Desk Daily Position'!T109</f>
        <v>0</v>
      </c>
      <c r="T17" s="168" t="n">
        <f aca="false">+'[1]W. Power Desk Daily Position'!U9-'[1]W. Power Desk Daily Position'!U109</f>
        <v>0</v>
      </c>
      <c r="U17" s="168" t="n">
        <f aca="false">+'[1]W. Power Desk Daily Position'!V9-'[1]W. Power Desk Daily Position'!V109</f>
        <v>0</v>
      </c>
      <c r="V17" s="168" t="n">
        <f aca="false">+'[1]W. Power Desk Daily Position'!W9-'[1]W. Power Desk Daily Position'!W109</f>
        <v>0</v>
      </c>
      <c r="W17" s="168" t="n">
        <f aca="false">+'[1]W. Power Desk Daily Position'!X9-'[1]W. Power Desk Daily Position'!X109</f>
        <v>0</v>
      </c>
      <c r="X17" s="168" t="n">
        <f aca="false">+'[1]W. Power Desk Daily Position'!Y9-'[1]W. Power Desk Daily Position'!Y109</f>
        <v>0</v>
      </c>
      <c r="Y17" s="168" t="n">
        <f aca="false">+'[1]W. Power Desk Daily Position'!Z9-'[1]W. Power Desk Daily Position'!Z109</f>
        <v>0</v>
      </c>
      <c r="Z17" s="168" t="n">
        <f aca="false">+'[1]W. Power Desk Daily Position'!AA9-'[1]W. Power Desk Daily Position'!AA109</f>
        <v>0</v>
      </c>
      <c r="AA17" s="168" t="n">
        <f aca="false">+'[1]W. Power Desk Daily Position'!AB9-'[1]W. Power Desk Daily Position'!AB109</f>
        <v>0</v>
      </c>
      <c r="AB17" s="168" t="n">
        <f aca="false">+'[1]W. Power Desk Daily Position'!AC9-'[1]W. Power Desk Daily Position'!AC109</f>
        <v>0</v>
      </c>
      <c r="AC17" s="175" t="n">
        <f aca="false">+'[1]W. Power Desk Daily Position'!AD9-'[1]W. Power Desk Daily Position'!AD109</f>
        <v>0</v>
      </c>
      <c r="AD17" s="175" t="n">
        <f aca="false">+'[1]W. Power Desk Daily Position'!AE9-'[1]W. Power Desk Daily Position'!AE109</f>
        <v>-6599.99841460169</v>
      </c>
      <c r="AE17" s="176" t="n">
        <f aca="false">+'[1]W. Power Desk Daily Position'!AF9-'[1]W. Power Desk Daily Position'!AF109</f>
        <v>-7552.06445896034</v>
      </c>
      <c r="AF17" s="168" t="n">
        <f aca="false">+'[1]W. Power Desk Daily Position'!AG9-'[1]W. Power Desk Daily Position'!AG109</f>
        <v>-14152.062873562</v>
      </c>
      <c r="AG17" s="170" t="n">
        <f aca="false">+'[1]W. Power Desk Daily Position'!AE9-'[1]W. Power Desk Daily Position'!AE109</f>
        <v>-6599.99841460169</v>
      </c>
    </row>
    <row r="18" customFormat="false" ht="11.25" hidden="false" customHeight="false" outlineLevel="0" collapsed="false">
      <c r="A18" s="156" t="str">
        <f aca="false">+A8</f>
        <v>COB</v>
      </c>
      <c r="B18" s="32" t="n">
        <f aca="false">+'[1]W. Power Desk Daily Position'!C10-'[1]W. Power Desk Daily Position'!C110</f>
        <v>2057.02520297003</v>
      </c>
      <c r="C18" s="33" t="n">
        <f aca="false">+'[1]W. Power Desk Daily Position'!D10-'[1]W. Power Desk Daily Position'!D110</f>
        <v>86.0294673024587</v>
      </c>
      <c r="D18" s="33" t="n">
        <f aca="false">+'[1]W. Power Desk Daily Position'!E10-'[1]W. Power Desk Daily Position'!E110</f>
        <v>83.4156358229732</v>
      </c>
      <c r="E18" s="33" t="n">
        <f aca="false">+'[1]W. Power Desk Daily Position'!F10-'[1]W. Power Desk Daily Position'!F110</f>
        <v>79.1602244756716</v>
      </c>
      <c r="F18" s="33" t="n">
        <f aca="false">+'[1]W. Power Desk Daily Position'!G10-'[1]W. Power Desk Daily Position'!G110</f>
        <v>79.1602244756616</v>
      </c>
      <c r="G18" s="33" t="n">
        <f aca="false">+'[1]W. Power Desk Daily Position'!H10-'[1]W. Power Desk Daily Position'!H110</f>
        <v>75.715301316563</v>
      </c>
      <c r="H18" s="33" t="n">
        <f aca="false">+'[1]W. Power Desk Daily Position'!I10-'[1]W. Power Desk Daily Position'!I110</f>
        <v>75.7959821461202</v>
      </c>
      <c r="I18" s="33" t="n">
        <f aca="false">+'[1]W. Power Desk Daily Position'!J10-'[1]W. Power Desk Daily Position'!J110</f>
        <v>75.9544084294887</v>
      </c>
      <c r="J18" s="33" t="n">
        <f aca="false">+'[1]W. Power Desk Daily Position'!K10-'[1]W. Power Desk Daily Position'!K110</f>
        <v>76.145389165946</v>
      </c>
      <c r="K18" s="33" t="n">
        <f aca="false">+'[1]W. Power Desk Daily Position'!L10-'[1]W. Power Desk Daily Position'!L110</f>
        <v>76.1453891659387</v>
      </c>
      <c r="L18" s="33" t="n">
        <f aca="false">+'[1]W. Power Desk Daily Position'!M10-'[1]W. Power Desk Daily Position'!M110</f>
        <v>75.8110351002918</v>
      </c>
      <c r="M18" s="33" t="n">
        <f aca="false">+'[1]W. Power Desk Daily Position'!N10-'[1]W. Power Desk Daily Position'!N110</f>
        <v>75.5481913020815</v>
      </c>
      <c r="N18" s="33" t="n">
        <f aca="false">+'[1]W. Power Desk Daily Position'!O10-'[1]W. Power Desk Daily Position'!O110</f>
        <v>75.2260156100003</v>
      </c>
      <c r="O18" s="33" t="n">
        <f aca="false">+'[1]W. Power Desk Daily Position'!P10-'[1]W. Power Desk Daily Position'!P110</f>
        <v>74.8543086374241</v>
      </c>
      <c r="P18" s="33" t="n">
        <f aca="false">+'[1]W. Power Desk Daily Position'!Q10-'[1]W. Power Desk Daily Position'!Q110</f>
        <v>0</v>
      </c>
      <c r="Q18" s="33" t="n">
        <f aca="false">+'[1]W. Power Desk Daily Position'!R10-'[1]W. Power Desk Daily Position'!R110</f>
        <v>0</v>
      </c>
      <c r="R18" s="33" t="n">
        <f aca="false">+'[1]W. Power Desk Daily Position'!S10-'[1]W. Power Desk Daily Position'!S110</f>
        <v>0</v>
      </c>
      <c r="S18" s="33" t="n">
        <f aca="false">+'[1]W. Power Desk Daily Position'!T10-'[1]W. Power Desk Daily Position'!T110</f>
        <v>0</v>
      </c>
      <c r="T18" s="33" t="n">
        <f aca="false">+'[1]W. Power Desk Daily Position'!U10-'[1]W. Power Desk Daily Position'!U110</f>
        <v>0</v>
      </c>
      <c r="U18" s="33" t="n">
        <f aca="false">+'[1]W. Power Desk Daily Position'!V10-'[1]W. Power Desk Daily Position'!V110</f>
        <v>0</v>
      </c>
      <c r="V18" s="33" t="n">
        <f aca="false">+'[1]W. Power Desk Daily Position'!W10-'[1]W. Power Desk Daily Position'!W110</f>
        <v>0</v>
      </c>
      <c r="W18" s="33" t="n">
        <f aca="false">+'[1]W. Power Desk Daily Position'!X10-'[1]W. Power Desk Daily Position'!X110</f>
        <v>0</v>
      </c>
      <c r="X18" s="33" t="n">
        <f aca="false">+'[1]W. Power Desk Daily Position'!Y10-'[1]W. Power Desk Daily Position'!Y110</f>
        <v>0</v>
      </c>
      <c r="Y18" s="33" t="n">
        <f aca="false">+'[1]W. Power Desk Daily Position'!Z10-'[1]W. Power Desk Daily Position'!Z110</f>
        <v>0</v>
      </c>
      <c r="Z18" s="33" t="n">
        <f aca="false">+'[1]W. Power Desk Daily Position'!AA10-'[1]W. Power Desk Daily Position'!AA110</f>
        <v>0</v>
      </c>
      <c r="AA18" s="33" t="n">
        <f aca="false">+'[1]W. Power Desk Daily Position'!AB10-'[1]W. Power Desk Daily Position'!AB110</f>
        <v>0</v>
      </c>
      <c r="AB18" s="33" t="n">
        <f aca="false">+'[1]W. Power Desk Daily Position'!AC10-'[1]W. Power Desk Daily Position'!AC110</f>
        <v>0</v>
      </c>
      <c r="AC18" s="76" t="n">
        <f aca="false">+'[1]W. Power Desk Daily Position'!AD10-'[1]W. Power Desk Daily Position'!AD110</f>
        <v>0</v>
      </c>
      <c r="AD18" s="76" t="n">
        <f aca="false">+'[1]W. Power Desk Daily Position'!AE10-'[1]W. Power Desk Daily Position'!AE110</f>
        <v>3065.98677592065</v>
      </c>
      <c r="AE18" s="34" t="n">
        <f aca="false">+'[1]W. Power Desk Daily Position'!AF10-'[1]W. Power Desk Daily Position'!AF110</f>
        <v>601.141252921448</v>
      </c>
      <c r="AF18" s="33" t="n">
        <f aca="false">+'[1]W. Power Desk Daily Position'!AG10-'[1]W. Power Desk Daily Position'!AG110</f>
        <v>3667.1280288421</v>
      </c>
      <c r="AG18" s="60" t="n">
        <f aca="false">+'[1]W. Power Desk Daily Position'!AE10-'[1]W. Power Desk Daily Position'!AE110</f>
        <v>3065.98677592065</v>
      </c>
    </row>
    <row r="19" customFormat="false" ht="11.25" hidden="false" customHeight="false" outlineLevel="0" collapsed="false">
      <c r="A19" s="156" t="str">
        <f aca="false">+A9</f>
        <v>NP15</v>
      </c>
      <c r="B19" s="32" t="n">
        <f aca="false">+'[1]W. Power Desk Daily Position'!C11-'[1]W. Power Desk Daily Position'!C111</f>
        <v>-3821.88892410599</v>
      </c>
      <c r="C19" s="33" t="n">
        <f aca="false">+'[1]W. Power Desk Daily Position'!D11-'[1]W. Power Desk Daily Position'!D111</f>
        <v>308.649927449693</v>
      </c>
      <c r="D19" s="33" t="n">
        <f aca="false">+'[1]W. Power Desk Daily Position'!E11-'[1]W. Power Desk Daily Position'!E111</f>
        <v>-87.8397041745743</v>
      </c>
      <c r="E19" s="33" t="n">
        <f aca="false">+'[1]W. Power Desk Daily Position'!F11-'[1]W. Power Desk Daily Position'!F111</f>
        <v>-82.9666514251198</v>
      </c>
      <c r="F19" s="33" t="n">
        <f aca="false">+'[1]W. Power Desk Daily Position'!G11-'[1]W. Power Desk Daily Position'!G111</f>
        <v>-82.9713576781956</v>
      </c>
      <c r="G19" s="33" t="n">
        <f aca="false">+'[1]W. Power Desk Daily Position'!H11-'[1]W. Power Desk Daily Position'!H111</f>
        <v>-77.0347091649105</v>
      </c>
      <c r="H19" s="33" t="n">
        <f aca="false">+'[1]W. Power Desk Daily Position'!I11-'[1]W. Power Desk Daily Position'!I111</f>
        <v>-76.3865420758389</v>
      </c>
      <c r="I19" s="33" t="n">
        <f aca="false">+'[1]W. Power Desk Daily Position'!J11-'[1]W. Power Desk Daily Position'!J111</f>
        <v>-75.8998304522906</v>
      </c>
      <c r="J19" s="33" t="n">
        <f aca="false">+'[1]W. Power Desk Daily Position'!K11-'[1]W. Power Desk Daily Position'!K111</f>
        <v>-75.0507370703294</v>
      </c>
      <c r="K19" s="33" t="n">
        <f aca="false">+'[1]W. Power Desk Daily Position'!L11-'[1]W. Power Desk Daily Position'!L111</f>
        <v>-75.0526195715206</v>
      </c>
      <c r="L19" s="33" t="n">
        <f aca="false">+'[1]W. Power Desk Daily Position'!M11-'[1]W. Power Desk Daily Position'!M111</f>
        <v>-73.6347206803052</v>
      </c>
      <c r="M19" s="33" t="n">
        <f aca="false">+'[1]W. Power Desk Daily Position'!N11-'[1]W. Power Desk Daily Position'!N111</f>
        <v>-73.1044519750435</v>
      </c>
      <c r="N19" s="33" t="n">
        <f aca="false">+'[1]W. Power Desk Daily Position'!O11-'[1]W. Power Desk Daily Position'!O111</f>
        <v>-72.5584976753939</v>
      </c>
      <c r="O19" s="33" t="n">
        <f aca="false">+'[1]W. Power Desk Daily Position'!P11-'[1]W. Power Desk Daily Position'!P111</f>
        <v>-71.9864514474016</v>
      </c>
      <c r="P19" s="33" t="n">
        <f aca="false">+'[1]W. Power Desk Daily Position'!Q11-'[1]W. Power Desk Daily Position'!Q111</f>
        <v>0</v>
      </c>
      <c r="Q19" s="33" t="n">
        <f aca="false">+'[1]W. Power Desk Daily Position'!R11-'[1]W. Power Desk Daily Position'!R111</f>
        <v>0</v>
      </c>
      <c r="R19" s="33" t="n">
        <f aca="false">+'[1]W. Power Desk Daily Position'!S11-'[1]W. Power Desk Daily Position'!S111</f>
        <v>0</v>
      </c>
      <c r="S19" s="33" t="n">
        <f aca="false">+'[1]W. Power Desk Daily Position'!T11-'[1]W. Power Desk Daily Position'!T111</f>
        <v>0</v>
      </c>
      <c r="T19" s="33" t="n">
        <f aca="false">+'[1]W. Power Desk Daily Position'!U11-'[1]W. Power Desk Daily Position'!U111</f>
        <v>0</v>
      </c>
      <c r="U19" s="33" t="n">
        <f aca="false">+'[1]W. Power Desk Daily Position'!V11-'[1]W. Power Desk Daily Position'!V111</f>
        <v>0</v>
      </c>
      <c r="V19" s="33" t="n">
        <f aca="false">+'[1]W. Power Desk Daily Position'!W11-'[1]W. Power Desk Daily Position'!W111</f>
        <v>0</v>
      </c>
      <c r="W19" s="33" t="n">
        <f aca="false">+'[1]W. Power Desk Daily Position'!X11-'[1]W. Power Desk Daily Position'!X111</f>
        <v>0</v>
      </c>
      <c r="X19" s="33" t="n">
        <f aca="false">+'[1]W. Power Desk Daily Position'!Y11-'[1]W. Power Desk Daily Position'!Y111</f>
        <v>0</v>
      </c>
      <c r="Y19" s="33" t="n">
        <f aca="false">+'[1]W. Power Desk Daily Position'!Z11-'[1]W. Power Desk Daily Position'!Z111</f>
        <v>0</v>
      </c>
      <c r="Z19" s="33" t="n">
        <f aca="false">+'[1]W. Power Desk Daily Position'!AA11-'[1]W. Power Desk Daily Position'!AA111</f>
        <v>0</v>
      </c>
      <c r="AA19" s="33" t="n">
        <f aca="false">+'[1]W. Power Desk Daily Position'!AB11-'[1]W. Power Desk Daily Position'!AB111</f>
        <v>0</v>
      </c>
      <c r="AB19" s="33" t="n">
        <f aca="false">+'[1]W. Power Desk Daily Position'!AC11-'[1]W. Power Desk Daily Position'!AC111</f>
        <v>0</v>
      </c>
      <c r="AC19" s="76" t="n">
        <f aca="false">+'[1]W. Power Desk Daily Position'!AD11-'[1]W. Power Desk Daily Position'!AD111</f>
        <v>0</v>
      </c>
      <c r="AD19" s="76" t="n">
        <f aca="false">+'[1]W. Power Desk Daily Position'!AE11-'[1]W. Power Desk Daily Position'!AE111</f>
        <v>-4437.72527004722</v>
      </c>
      <c r="AE19" s="34" t="n">
        <f aca="false">+'[1]W. Power Desk Daily Position'!AF11-'[1]W. Power Desk Daily Position'!AF111</f>
        <v>2658.215002049</v>
      </c>
      <c r="AF19" s="33" t="n">
        <f aca="false">+'[1]W. Power Desk Daily Position'!AG11-'[1]W. Power Desk Daily Position'!AG111</f>
        <v>-1779.51026799822</v>
      </c>
      <c r="AG19" s="60" t="n">
        <f aca="false">+'[1]W. Power Desk Daily Position'!AE11-'[1]W. Power Desk Daily Position'!AE111</f>
        <v>-4437.72527004722</v>
      </c>
    </row>
    <row r="20" customFormat="false" ht="11.25" hidden="false" customHeight="false" outlineLevel="0" collapsed="false">
      <c r="A20" s="156" t="str">
        <f aca="false">+A10</f>
        <v>ZP26</v>
      </c>
      <c r="B20" s="32" t="n">
        <f aca="false">+'[1]W. Power Desk Daily Position'!C12-'[1]W. Power Desk Daily Position'!C112</f>
        <v>0</v>
      </c>
      <c r="C20" s="33" t="n">
        <f aca="false">+'[1]W. Power Desk Daily Position'!D12-'[1]W. Power Desk Daily Position'!D112</f>
        <v>0</v>
      </c>
      <c r="D20" s="33" t="n">
        <f aca="false">+'[1]W. Power Desk Daily Position'!E12-'[1]W. Power Desk Daily Position'!E112</f>
        <v>0</v>
      </c>
      <c r="E20" s="33" t="n">
        <f aca="false">+'[1]W. Power Desk Daily Position'!F12-'[1]W. Power Desk Daily Position'!F112</f>
        <v>0</v>
      </c>
      <c r="F20" s="33" t="n">
        <f aca="false">+'[1]W. Power Desk Daily Position'!G12-'[1]W. Power Desk Daily Position'!G112</f>
        <v>0</v>
      </c>
      <c r="G20" s="33" t="n">
        <f aca="false">+'[1]W. Power Desk Daily Position'!H12-'[1]W. Power Desk Daily Position'!H112</f>
        <v>0</v>
      </c>
      <c r="H20" s="33" t="n">
        <f aca="false">+'[1]W. Power Desk Daily Position'!I12-'[1]W. Power Desk Daily Position'!I112</f>
        <v>0</v>
      </c>
      <c r="I20" s="33" t="n">
        <f aca="false">+'[1]W. Power Desk Daily Position'!J12-'[1]W. Power Desk Daily Position'!J112</f>
        <v>0</v>
      </c>
      <c r="J20" s="33" t="n">
        <f aca="false">+'[1]W. Power Desk Daily Position'!K12-'[1]W. Power Desk Daily Position'!K112</f>
        <v>0</v>
      </c>
      <c r="K20" s="33" t="n">
        <f aca="false">+'[1]W. Power Desk Daily Position'!L12-'[1]W. Power Desk Daily Position'!L112</f>
        <v>0</v>
      </c>
      <c r="L20" s="33" t="n">
        <f aca="false">+'[1]W. Power Desk Daily Position'!M12-'[1]W. Power Desk Daily Position'!M112</f>
        <v>0</v>
      </c>
      <c r="M20" s="33" t="n">
        <f aca="false">+'[1]W. Power Desk Daily Position'!N12-'[1]W. Power Desk Daily Position'!N112</f>
        <v>0</v>
      </c>
      <c r="N20" s="33" t="n">
        <f aca="false">+'[1]W. Power Desk Daily Position'!O12-'[1]W. Power Desk Daily Position'!O112</f>
        <v>0</v>
      </c>
      <c r="O20" s="33" t="n">
        <f aca="false">+'[1]W. Power Desk Daily Position'!P12-'[1]W. Power Desk Daily Position'!P112</f>
        <v>0</v>
      </c>
      <c r="P20" s="33" t="n">
        <f aca="false">+'[1]W. Power Desk Daily Position'!Q12-'[1]W. Power Desk Daily Position'!Q112</f>
        <v>0</v>
      </c>
      <c r="Q20" s="33" t="n">
        <f aca="false">+'[1]W. Power Desk Daily Position'!R12-'[1]W. Power Desk Daily Position'!R112</f>
        <v>0</v>
      </c>
      <c r="R20" s="33" t="n">
        <f aca="false">+'[1]W. Power Desk Daily Position'!S12-'[1]W. Power Desk Daily Position'!S112</f>
        <v>0</v>
      </c>
      <c r="S20" s="33" t="n">
        <f aca="false">+'[1]W. Power Desk Daily Position'!T12-'[1]W. Power Desk Daily Position'!T112</f>
        <v>0</v>
      </c>
      <c r="T20" s="33" t="n">
        <f aca="false">+'[1]W. Power Desk Daily Position'!U12-'[1]W. Power Desk Daily Position'!U112</f>
        <v>0</v>
      </c>
      <c r="U20" s="33" t="n">
        <f aca="false">+'[1]W. Power Desk Daily Position'!V12-'[1]W. Power Desk Daily Position'!V112</f>
        <v>0</v>
      </c>
      <c r="V20" s="33" t="n">
        <f aca="false">+'[1]W. Power Desk Daily Position'!W12-'[1]W. Power Desk Daily Position'!W112</f>
        <v>0</v>
      </c>
      <c r="W20" s="33" t="n">
        <f aca="false">+'[1]W. Power Desk Daily Position'!X12-'[1]W. Power Desk Daily Position'!X112</f>
        <v>0</v>
      </c>
      <c r="X20" s="33" t="n">
        <f aca="false">+'[1]W. Power Desk Daily Position'!Y12-'[1]W. Power Desk Daily Position'!Y112</f>
        <v>0</v>
      </c>
      <c r="Y20" s="33" t="n">
        <f aca="false">+'[1]W. Power Desk Daily Position'!Z12-'[1]W. Power Desk Daily Position'!Z112</f>
        <v>0</v>
      </c>
      <c r="Z20" s="33" t="n">
        <f aca="false">+'[1]W. Power Desk Daily Position'!AA12-'[1]W. Power Desk Daily Position'!AA112</f>
        <v>0</v>
      </c>
      <c r="AA20" s="33" t="n">
        <f aca="false">+'[1]W. Power Desk Daily Position'!AB12-'[1]W. Power Desk Daily Position'!AB112</f>
        <v>0</v>
      </c>
      <c r="AB20" s="33" t="n">
        <f aca="false">+'[1]W. Power Desk Daily Position'!AC12-'[1]W. Power Desk Daily Position'!AC112</f>
        <v>0</v>
      </c>
      <c r="AC20" s="76" t="n">
        <f aca="false">+'[1]W. Power Desk Daily Position'!AD12-'[1]W. Power Desk Daily Position'!AD112</f>
        <v>0</v>
      </c>
      <c r="AD20" s="76" t="n">
        <f aca="false">+'[1]W. Power Desk Daily Position'!AE12-'[1]W. Power Desk Daily Position'!AE112</f>
        <v>0</v>
      </c>
      <c r="AE20" s="34" t="n">
        <f aca="false">+'[1]W. Power Desk Daily Position'!AF12-'[1]W. Power Desk Daily Position'!AF112</f>
        <v>0</v>
      </c>
      <c r="AF20" s="33" t="n">
        <f aca="false">+'[1]W. Power Desk Daily Position'!AG12-'[1]W. Power Desk Daily Position'!AG112</f>
        <v>0</v>
      </c>
      <c r="AG20" s="60" t="n">
        <f aca="false">+'[1]W. Power Desk Daily Position'!AE12-'[1]W. Power Desk Daily Position'!AE112</f>
        <v>0</v>
      </c>
    </row>
    <row r="21" customFormat="false" ht="11.25" hidden="false" customHeight="false" outlineLevel="0" collapsed="false">
      <c r="A21" s="156" t="str">
        <f aca="false">+A11</f>
        <v>SP15</v>
      </c>
      <c r="B21" s="32" t="n">
        <f aca="false">+'[1]W. Power Desk Daily Position'!C13-'[1]W. Power Desk Daily Position'!C113</f>
        <v>-846.277939822118</v>
      </c>
      <c r="C21" s="33" t="n">
        <f aca="false">+'[1]W. Power Desk Daily Position'!D13-'[1]W. Power Desk Daily Position'!D113</f>
        <v>-2794.11941122735</v>
      </c>
      <c r="D21" s="33" t="n">
        <f aca="false">+'[1]W. Power Desk Daily Position'!E13-'[1]W. Power Desk Daily Position'!E113</f>
        <v>-2794.1194105271</v>
      </c>
      <c r="E21" s="33" t="n">
        <f aca="false">+'[1]W. Power Desk Daily Position'!F13-'[1]W. Power Desk Daily Position'!F113</f>
        <v>-2794.119338119</v>
      </c>
      <c r="F21" s="33" t="n">
        <f aca="false">+'[1]W. Power Desk Daily Position'!G13-'[1]W. Power Desk Daily Position'!G113</f>
        <v>-2794.11933811898</v>
      </c>
      <c r="G21" s="33" t="n">
        <f aca="false">+'[1]W. Power Desk Daily Position'!H13-'[1]W. Power Desk Daily Position'!H113</f>
        <v>-2794.08887868534</v>
      </c>
      <c r="H21" s="33" t="n">
        <f aca="false">+'[1]W. Power Desk Daily Position'!I13-'[1]W. Power Desk Daily Position'!I113</f>
        <v>-2794.03613691906</v>
      </c>
      <c r="I21" s="33" t="n">
        <f aca="false">+'[1]W. Power Desk Daily Position'!J13-'[1]W. Power Desk Daily Position'!J113</f>
        <v>-2793.93873304144</v>
      </c>
      <c r="J21" s="33" t="n">
        <f aca="false">+'[1]W. Power Desk Daily Position'!K13-'[1]W. Power Desk Daily Position'!K113</f>
        <v>-2793.57078876099</v>
      </c>
      <c r="K21" s="33" t="n">
        <f aca="false">+'[1]W. Power Desk Daily Position'!L13-'[1]W. Power Desk Daily Position'!L113</f>
        <v>-2793.57078876096</v>
      </c>
      <c r="L21" s="33" t="n">
        <f aca="false">+'[1]W. Power Desk Daily Position'!M13-'[1]W. Power Desk Daily Position'!M113</f>
        <v>-2792.56501817755</v>
      </c>
      <c r="M21" s="33" t="n">
        <f aca="false">+'[1]W. Power Desk Daily Position'!N13-'[1]W. Power Desk Daily Position'!N113</f>
        <v>-2792.12732528778</v>
      </c>
      <c r="N21" s="33" t="n">
        <f aca="false">+'[1]W. Power Desk Daily Position'!O13-'[1]W. Power Desk Daily Position'!O113</f>
        <v>-2791.65098087611</v>
      </c>
      <c r="O21" s="33" t="n">
        <f aca="false">+'[1]W. Power Desk Daily Position'!P13-'[1]W. Power Desk Daily Position'!P113</f>
        <v>-2791.14392813357</v>
      </c>
      <c r="P21" s="33" t="n">
        <f aca="false">+'[1]W. Power Desk Daily Position'!Q13-'[1]W. Power Desk Daily Position'!Q113</f>
        <v>0</v>
      </c>
      <c r="Q21" s="33" t="n">
        <f aca="false">+'[1]W. Power Desk Daily Position'!R13-'[1]W. Power Desk Daily Position'!R113</f>
        <v>0</v>
      </c>
      <c r="R21" s="33" t="n">
        <f aca="false">+'[1]W. Power Desk Daily Position'!S13-'[1]W. Power Desk Daily Position'!S113</f>
        <v>0</v>
      </c>
      <c r="S21" s="33" t="n">
        <f aca="false">+'[1]W. Power Desk Daily Position'!T13-'[1]W. Power Desk Daily Position'!T113</f>
        <v>0</v>
      </c>
      <c r="T21" s="33" t="n">
        <f aca="false">+'[1]W. Power Desk Daily Position'!U13-'[1]W. Power Desk Daily Position'!U113</f>
        <v>0</v>
      </c>
      <c r="U21" s="33" t="n">
        <f aca="false">+'[1]W. Power Desk Daily Position'!V13-'[1]W. Power Desk Daily Position'!V113</f>
        <v>0</v>
      </c>
      <c r="V21" s="33" t="n">
        <f aca="false">+'[1]W. Power Desk Daily Position'!W13-'[1]W. Power Desk Daily Position'!W113</f>
        <v>0</v>
      </c>
      <c r="W21" s="33" t="n">
        <f aca="false">+'[1]W. Power Desk Daily Position'!X13-'[1]W. Power Desk Daily Position'!X113</f>
        <v>0</v>
      </c>
      <c r="X21" s="33" t="n">
        <f aca="false">+'[1]W. Power Desk Daily Position'!Y13-'[1]W. Power Desk Daily Position'!Y113</f>
        <v>0</v>
      </c>
      <c r="Y21" s="33" t="n">
        <f aca="false">+'[1]W. Power Desk Daily Position'!Z13-'[1]W. Power Desk Daily Position'!Z113</f>
        <v>0</v>
      </c>
      <c r="Z21" s="33" t="n">
        <f aca="false">+'[1]W. Power Desk Daily Position'!AA13-'[1]W. Power Desk Daily Position'!AA113</f>
        <v>0</v>
      </c>
      <c r="AA21" s="33" t="n">
        <f aca="false">+'[1]W. Power Desk Daily Position'!AB13-'[1]W. Power Desk Daily Position'!AB113</f>
        <v>0</v>
      </c>
      <c r="AB21" s="33" t="n">
        <f aca="false">+'[1]W. Power Desk Daily Position'!AC13-'[1]W. Power Desk Daily Position'!AC113</f>
        <v>0</v>
      </c>
      <c r="AC21" s="76" t="n">
        <f aca="false">+'[1]W. Power Desk Daily Position'!AD13-'[1]W. Power Desk Daily Position'!AD113</f>
        <v>0</v>
      </c>
      <c r="AD21" s="76" t="n">
        <f aca="false">+'[1]W. Power Desk Daily Position'!AE13-'[1]W. Power Desk Daily Position'!AE113</f>
        <v>-37159.4480164574</v>
      </c>
      <c r="AE21" s="34" t="n">
        <f aca="false">+'[1]W. Power Desk Daily Position'!AF13-'[1]W. Power Desk Daily Position'!AF113</f>
        <v>2956.63987755975</v>
      </c>
      <c r="AF21" s="33" t="n">
        <f aca="false">+'[1]W. Power Desk Daily Position'!AG13-'[1]W. Power Desk Daily Position'!AG113</f>
        <v>-34202.8081388976</v>
      </c>
      <c r="AG21" s="60" t="n">
        <f aca="false">+'[1]W. Power Desk Daily Position'!AE13-'[1]W. Power Desk Daily Position'!AE113</f>
        <v>-37159.4480164574</v>
      </c>
    </row>
    <row r="22" customFormat="false" ht="11.25" hidden="false" customHeight="false" outlineLevel="0" collapsed="false">
      <c r="A22" s="156" t="str">
        <f aca="false">+A12</f>
        <v>Palo Verde</v>
      </c>
      <c r="B22" s="32" t="n">
        <f aca="false">+'[1]W. Power Desk Daily Position'!C14-'[1]W. Power Desk Daily Position'!C114</f>
        <v>-2345.98291655558</v>
      </c>
      <c r="C22" s="33" t="n">
        <f aca="false">+'[1]W. Power Desk Daily Position'!D14-'[1]W. Power Desk Daily Position'!D114</f>
        <v>2394.49641052995</v>
      </c>
      <c r="D22" s="33" t="n">
        <f aca="false">+'[1]W. Power Desk Daily Position'!E14-'[1]W. Power Desk Daily Position'!E114</f>
        <v>3192.91466090457</v>
      </c>
      <c r="E22" s="33" t="n">
        <f aca="false">+'[1]W. Power Desk Daily Position'!F14-'[1]W. Power Desk Daily Position'!F114</f>
        <v>3192.97717430993</v>
      </c>
      <c r="F22" s="33" t="n">
        <f aca="false">+'[1]W. Power Desk Daily Position'!G14-'[1]W. Power Desk Daily Position'!G114</f>
        <v>3192.86958071654</v>
      </c>
      <c r="G22" s="33" t="n">
        <f aca="false">+'[1]W. Power Desk Daily Position'!H14-'[1]W. Power Desk Daily Position'!H114</f>
        <v>3192.94011152607</v>
      </c>
      <c r="H22" s="33" t="n">
        <f aca="false">+'[1]W. Power Desk Daily Position'!I14-'[1]W. Power Desk Daily Position'!I114</f>
        <v>3192.88914748748</v>
      </c>
      <c r="I22" s="33" t="n">
        <f aca="false">+'[1]W. Power Desk Daily Position'!J14-'[1]W. Power Desk Daily Position'!J114</f>
        <v>3192.77295905983</v>
      </c>
      <c r="J22" s="33" t="n">
        <f aca="false">+'[1]W. Power Desk Daily Position'!K14-'[1]W. Power Desk Daily Position'!K114</f>
        <v>3192.29457528506</v>
      </c>
      <c r="K22" s="33" t="n">
        <f aca="false">+'[1]W. Power Desk Daily Position'!L14-'[1]W. Power Desk Daily Position'!L114</f>
        <v>3192.29457528507</v>
      </c>
      <c r="L22" s="33" t="n">
        <f aca="false">+'[1]W. Power Desk Daily Position'!M14-'[1]W. Power Desk Daily Position'!M114</f>
        <v>3190.93952627165</v>
      </c>
      <c r="M22" s="33" t="n">
        <f aca="false">+'[1]W. Power Desk Daily Position'!N14-'[1]W. Power Desk Daily Position'!N114</f>
        <v>3190.34441047082</v>
      </c>
      <c r="N22" s="33" t="n">
        <f aca="false">+'[1]W. Power Desk Daily Position'!O14-'[1]W. Power Desk Daily Position'!O114</f>
        <v>3189.69514566022</v>
      </c>
      <c r="O22" s="33" t="n">
        <f aca="false">+'[1]W. Power Desk Daily Position'!P14-'[1]W. Power Desk Daily Position'!P114</f>
        <v>3189.00279357024</v>
      </c>
      <c r="P22" s="33" t="n">
        <f aca="false">+'[1]W. Power Desk Daily Position'!Q14-'[1]W. Power Desk Daily Position'!Q114</f>
        <v>0</v>
      </c>
      <c r="Q22" s="33" t="n">
        <f aca="false">+'[1]W. Power Desk Daily Position'!R14-'[1]W. Power Desk Daily Position'!R114</f>
        <v>0</v>
      </c>
      <c r="R22" s="33" t="n">
        <f aca="false">+'[1]W. Power Desk Daily Position'!S14-'[1]W. Power Desk Daily Position'!S114</f>
        <v>0</v>
      </c>
      <c r="S22" s="33" t="n">
        <f aca="false">+'[1]W. Power Desk Daily Position'!T14-'[1]W. Power Desk Daily Position'!T114</f>
        <v>0</v>
      </c>
      <c r="T22" s="33" t="n">
        <f aca="false">+'[1]W. Power Desk Daily Position'!U14-'[1]W. Power Desk Daily Position'!U114</f>
        <v>0</v>
      </c>
      <c r="U22" s="33" t="n">
        <f aca="false">+'[1]W. Power Desk Daily Position'!V14-'[1]W. Power Desk Daily Position'!V114</f>
        <v>0</v>
      </c>
      <c r="V22" s="33" t="n">
        <f aca="false">+'[1]W. Power Desk Daily Position'!W14-'[1]W. Power Desk Daily Position'!W114</f>
        <v>0</v>
      </c>
      <c r="W22" s="33" t="n">
        <f aca="false">+'[1]W. Power Desk Daily Position'!X14-'[1]W. Power Desk Daily Position'!X114</f>
        <v>0</v>
      </c>
      <c r="X22" s="33" t="n">
        <f aca="false">+'[1]W. Power Desk Daily Position'!Y14-'[1]W. Power Desk Daily Position'!Y114</f>
        <v>0</v>
      </c>
      <c r="Y22" s="33" t="n">
        <f aca="false">+'[1]W. Power Desk Daily Position'!Z14-'[1]W. Power Desk Daily Position'!Z114</f>
        <v>0</v>
      </c>
      <c r="Z22" s="33" t="n">
        <f aca="false">+'[1]W. Power Desk Daily Position'!AA14-'[1]W. Power Desk Daily Position'!AA114</f>
        <v>0</v>
      </c>
      <c r="AA22" s="33" t="n">
        <f aca="false">+'[1]W. Power Desk Daily Position'!AB14-'[1]W. Power Desk Daily Position'!AB114</f>
        <v>0</v>
      </c>
      <c r="AB22" s="33" t="n">
        <f aca="false">+'[1]W. Power Desk Daily Position'!AC14-'[1]W. Power Desk Daily Position'!AC114</f>
        <v>0</v>
      </c>
      <c r="AC22" s="76" t="n">
        <f aca="false">+'[1]W. Power Desk Daily Position'!AD14-'[1]W. Power Desk Daily Position'!AD114</f>
        <v>0</v>
      </c>
      <c r="AD22" s="76" t="n">
        <f aca="false">+'[1]W. Power Desk Daily Position'!AE14-'[1]W. Power Desk Daily Position'!AE114</f>
        <v>38350.4481545218</v>
      </c>
      <c r="AE22" s="34" t="n">
        <f aca="false">+'[1]W. Power Desk Daily Position'!AF14-'[1]W. Power Desk Daily Position'!AF114</f>
        <v>21729.2804492239</v>
      </c>
      <c r="AF22" s="33" t="n">
        <f aca="false">+'[1]W. Power Desk Daily Position'!AG14-'[1]W. Power Desk Daily Position'!AG114</f>
        <v>60079.7286037458</v>
      </c>
      <c r="AG22" s="60" t="n">
        <f aca="false">+'[1]W. Power Desk Daily Position'!AE14-'[1]W. Power Desk Daily Position'!AE114</f>
        <v>38350.4481545218</v>
      </c>
    </row>
    <row r="23" customFormat="false" ht="12" hidden="false" customHeight="false" outlineLevel="0" collapsed="false">
      <c r="A23" s="156" t="str">
        <f aca="false">+A13</f>
        <v>Rockies</v>
      </c>
      <c r="B23" s="32" t="n">
        <f aca="false">+'[1]W. Power Desk Daily Position'!C15-'[1]W. Power Desk Daily Position'!C115</f>
        <v>-8.7538739527745</v>
      </c>
      <c r="C23" s="33" t="n">
        <f aca="false">+'[1]W. Power Desk Daily Position'!D15-'[1]W. Power Desk Daily Position'!D115</f>
        <v>99.2973791079898</v>
      </c>
      <c r="D23" s="33" t="n">
        <f aca="false">+'[1]W. Power Desk Daily Position'!E15-'[1]W. Power Desk Daily Position'!E115</f>
        <v>86.4784230552515</v>
      </c>
      <c r="E23" s="33" t="n">
        <f aca="false">+'[1]W. Power Desk Daily Position'!F15-'[1]W. Power Desk Daily Position'!F115</f>
        <v>77.2048195188339</v>
      </c>
      <c r="F23" s="33" t="n">
        <f aca="false">+'[1]W. Power Desk Daily Position'!G15-'[1]W. Power Desk Daily Position'!G115</f>
        <v>80.7741605640586</v>
      </c>
      <c r="G23" s="33" t="n">
        <f aca="false">+'[1]W. Power Desk Daily Position'!H15-'[1]W. Power Desk Daily Position'!H115</f>
        <v>75.393476058175</v>
      </c>
      <c r="H23" s="33" t="n">
        <f aca="false">+'[1]W. Power Desk Daily Position'!I15-'[1]W. Power Desk Daily Position'!I115</f>
        <v>70.8579707935003</v>
      </c>
      <c r="I23" s="33" t="n">
        <f aca="false">+'[1]W. Power Desk Daily Position'!J15-'[1]W. Power Desk Daily Position'!J115</f>
        <v>63.6995011596725</v>
      </c>
      <c r="J23" s="33" t="n">
        <f aca="false">+'[1]W. Power Desk Daily Position'!K15-'[1]W. Power Desk Daily Position'!K115</f>
        <v>60.831709535101</v>
      </c>
      <c r="K23" s="33" t="n">
        <f aca="false">+'[1]W. Power Desk Daily Position'!L15-'[1]W. Power Desk Daily Position'!L115</f>
        <v>56.0022746617297</v>
      </c>
      <c r="L23" s="38" t="n">
        <f aca="false">+'[1]W. Power Desk Daily Position'!M15-'[1]W. Power Desk Daily Position'!M115</f>
        <v>53.9869780345872</v>
      </c>
      <c r="M23" s="38" t="n">
        <f aca="false">+'[1]W. Power Desk Daily Position'!N15-'[1]W. Power Desk Daily Position'!N115</f>
        <v>52.1445249811097</v>
      </c>
      <c r="N23" s="38" t="n">
        <f aca="false">+'[1]W. Power Desk Daily Position'!O15-'[1]W. Power Desk Daily Position'!O115</f>
        <v>50.4660060021474</v>
      </c>
      <c r="O23" s="38" t="n">
        <f aca="false">+'[1]W. Power Desk Daily Position'!P15-'[1]W. Power Desk Daily Position'!P115</f>
        <v>48.9280788756393</v>
      </c>
      <c r="P23" s="38" t="n">
        <f aca="false">+'[1]W. Power Desk Daily Position'!Q15-'[1]W. Power Desk Daily Position'!Q115</f>
        <v>0</v>
      </c>
      <c r="Q23" s="38" t="n">
        <f aca="false">+'[1]W. Power Desk Daily Position'!R15-'[1]W. Power Desk Daily Position'!R115</f>
        <v>0</v>
      </c>
      <c r="R23" s="38" t="n">
        <f aca="false">+'[1]W. Power Desk Daily Position'!S15-'[1]W. Power Desk Daily Position'!S115</f>
        <v>0</v>
      </c>
      <c r="S23" s="38" t="n">
        <f aca="false">+'[1]W. Power Desk Daily Position'!T15-'[1]W. Power Desk Daily Position'!T115</f>
        <v>0</v>
      </c>
      <c r="T23" s="38" t="n">
        <f aca="false">+'[1]W. Power Desk Daily Position'!U15-'[1]W. Power Desk Daily Position'!U115</f>
        <v>0</v>
      </c>
      <c r="U23" s="38" t="n">
        <f aca="false">+'[1]W. Power Desk Daily Position'!V15-'[1]W. Power Desk Daily Position'!V115</f>
        <v>0</v>
      </c>
      <c r="V23" s="38" t="n">
        <f aca="false">+'[1]W. Power Desk Daily Position'!W15-'[1]W. Power Desk Daily Position'!W115</f>
        <v>0</v>
      </c>
      <c r="W23" s="38" t="n">
        <f aca="false">+'[1]W. Power Desk Daily Position'!X15-'[1]W. Power Desk Daily Position'!X115</f>
        <v>0</v>
      </c>
      <c r="X23" s="38" t="n">
        <f aca="false">+'[1]W. Power Desk Daily Position'!Y15-'[1]W. Power Desk Daily Position'!Y115</f>
        <v>0</v>
      </c>
      <c r="Y23" s="38" t="n">
        <f aca="false">+'[1]W. Power Desk Daily Position'!Z15-'[1]W. Power Desk Daily Position'!Z115</f>
        <v>0</v>
      </c>
      <c r="Z23" s="38" t="n">
        <f aca="false">+'[1]W. Power Desk Daily Position'!AA15-'[1]W. Power Desk Daily Position'!AA115</f>
        <v>0</v>
      </c>
      <c r="AA23" s="38" t="n">
        <f aca="false">+'[1]W. Power Desk Daily Position'!AB15-'[1]W. Power Desk Daily Position'!AB115</f>
        <v>0</v>
      </c>
      <c r="AB23" s="38" t="n">
        <f aca="false">+'[1]W. Power Desk Daily Position'!AC15-'[1]W. Power Desk Daily Position'!AC115</f>
        <v>0</v>
      </c>
      <c r="AC23" s="38" t="n">
        <f aca="false">+'[1]W. Power Desk Daily Position'!AD15-'[1]W. Power Desk Daily Position'!AD115</f>
        <v>0</v>
      </c>
      <c r="AD23" s="39" t="n">
        <f aca="false">+'[1]W. Power Desk Daily Position'!AE15-'[1]W. Power Desk Daily Position'!AE115</f>
        <v>867.311428395022</v>
      </c>
      <c r="AE23" s="39" t="n">
        <f aca="false">+'[1]W. Power Desk Daily Position'!AF15-'[1]W. Power Desk Daily Position'!AF115</f>
        <v>0</v>
      </c>
      <c r="AF23" s="33" t="n">
        <f aca="false">+'[1]W. Power Desk Daily Position'!AG15-'[1]W. Power Desk Daily Position'!AG115</f>
        <v>867.311428395022</v>
      </c>
      <c r="AG23" s="60" t="n">
        <f aca="false">+'[1]W. Power Desk Daily Position'!AE15-'[1]W. Power Desk Daily Position'!AE115</f>
        <v>867.311428395022</v>
      </c>
    </row>
    <row r="24" customFormat="false" ht="16.5" hidden="false" customHeight="true" outlineLevel="0" collapsed="false">
      <c r="A24" s="160" t="str">
        <f aca="false">+A14</f>
        <v>Total West Desk Power Position - MWH</v>
      </c>
      <c r="B24" s="65" t="n">
        <f aca="false">+'[1]W. Power Desk Daily Position'!C16-'[1]W. Power Desk Daily Position'!C116</f>
        <v>-5891.72679683319</v>
      </c>
      <c r="C24" s="172" t="n">
        <f aca="false">+'[1]W. Power Desk Daily Position'!D16-'[1]W. Power Desk Daily Position'!D116</f>
        <v>-304.698784798015</v>
      </c>
      <c r="D24" s="172" t="n">
        <f aca="false">+'[1]W. Power Desk Daily Position'!E16-'[1]W. Power Desk Daily Position'!E116</f>
        <v>80.6584820363269</v>
      </c>
      <c r="E24" s="172" t="n">
        <f aca="false">+'[1]W. Power Desk Daily Position'!F16-'[1]W. Power Desk Daily Position'!F116</f>
        <v>68.3396980883463</v>
      </c>
      <c r="F24" s="172" t="n">
        <f aca="false">+'[1]W. Power Desk Daily Position'!G16-'[1]W. Power Desk Daily Position'!G116</f>
        <v>71.7967392871215</v>
      </c>
      <c r="G24" s="172" t="n">
        <f aca="false">+'[1]W. Power Desk Daily Position'!H16-'[1]W. Power Desk Daily Position'!H116</f>
        <v>47.3759101330716</v>
      </c>
      <c r="H24" s="172" t="n">
        <f aca="false">+'[1]W. Power Desk Daily Position'!I16-'[1]W. Power Desk Daily Position'!I116</f>
        <v>36.0947716327191</v>
      </c>
      <c r="I24" s="172" t="n">
        <f aca="false">+'[1]W. Power Desk Daily Position'!J16-'[1]W. Power Desk Daily Position'!J116</f>
        <v>22.7559728782499</v>
      </c>
      <c r="J24" s="172" t="n">
        <f aca="false">+'[1]W. Power Desk Daily Position'!K16-'[1]W. Power Desk Daily Position'!K116</f>
        <v>9.54917282705264</v>
      </c>
      <c r="K24" s="172" t="n">
        <f aca="false">+'[1]W. Power Desk Daily Position'!L16-'[1]W. Power Desk Daily Position'!L116</f>
        <v>4.71785545249259</v>
      </c>
      <c r="L24" s="172" t="n">
        <f aca="false">+'[1]W. Power Desk Daily Position'!M16-'[1]W. Power Desk Daily Position'!M116</f>
        <v>-8.26990005979224</v>
      </c>
      <c r="M24" s="172" t="n">
        <f aca="false">+'[1]W. Power Desk Daily Position'!N16-'[1]W. Power Desk Daily Position'!N116</f>
        <v>-12.8153115837931</v>
      </c>
      <c r="N24" s="172" t="n">
        <f aca="false">+'[1]W. Power Desk Daily Position'!O16-'[1]W. Power Desk Daily Position'!O116</f>
        <v>-16.8328534652492</v>
      </c>
      <c r="O24" s="172" t="n">
        <f aca="false">+'[1]W. Power Desk Daily Position'!P16-'[1]W. Power Desk Daily Position'!P116</f>
        <v>-20.3702978640804</v>
      </c>
      <c r="P24" s="172" t="n">
        <f aca="false">+'[1]W. Power Desk Daily Position'!Q16-'[1]W. Power Desk Daily Position'!Q116</f>
        <v>0</v>
      </c>
      <c r="Q24" s="172" t="n">
        <f aca="false">+'[1]W. Power Desk Daily Position'!R16-'[1]W. Power Desk Daily Position'!R116</f>
        <v>0</v>
      </c>
      <c r="R24" s="172" t="n">
        <f aca="false">+'[1]W. Power Desk Daily Position'!S16-'[1]W. Power Desk Daily Position'!S116</f>
        <v>0</v>
      </c>
      <c r="S24" s="172" t="n">
        <f aca="false">+'[1]W. Power Desk Daily Position'!T16-'[1]W. Power Desk Daily Position'!T116</f>
        <v>0</v>
      </c>
      <c r="T24" s="172" t="n">
        <f aca="false">+'[1]W. Power Desk Daily Position'!U16-'[1]W. Power Desk Daily Position'!U116</f>
        <v>0</v>
      </c>
      <c r="U24" s="172" t="n">
        <f aca="false">+'[1]W. Power Desk Daily Position'!V16-'[1]W. Power Desk Daily Position'!V116</f>
        <v>0</v>
      </c>
      <c r="V24" s="172" t="n">
        <f aca="false">+'[1]W. Power Desk Daily Position'!W16-'[1]W. Power Desk Daily Position'!W116</f>
        <v>0</v>
      </c>
      <c r="W24" s="172" t="n">
        <f aca="false">+'[1]W. Power Desk Daily Position'!X16-'[1]W. Power Desk Daily Position'!X116</f>
        <v>0</v>
      </c>
      <c r="X24" s="172" t="n">
        <f aca="false">+'[1]W. Power Desk Daily Position'!Y16-'[1]W. Power Desk Daily Position'!Y116</f>
        <v>0</v>
      </c>
      <c r="Y24" s="172" t="n">
        <f aca="false">+'[1]W. Power Desk Daily Position'!Z16-'[1]W. Power Desk Daily Position'!Z116</f>
        <v>0</v>
      </c>
      <c r="Z24" s="172" t="n">
        <f aca="false">+'[1]W. Power Desk Daily Position'!AA16-'[1]W. Power Desk Daily Position'!AA116</f>
        <v>0</v>
      </c>
      <c r="AA24" s="172" t="n">
        <f aca="false">+'[1]W. Power Desk Daily Position'!AB16-'[1]W. Power Desk Daily Position'!AB116</f>
        <v>0</v>
      </c>
      <c r="AB24" s="172" t="n">
        <f aca="false">+'[1]W. Power Desk Daily Position'!AC16-'[1]W. Power Desk Daily Position'!AC116</f>
        <v>0</v>
      </c>
      <c r="AC24" s="172" t="n">
        <f aca="false">+'[1]W. Power Desk Daily Position'!AD16-'[1]W. Power Desk Daily Position'!AD116</f>
        <v>0</v>
      </c>
      <c r="AD24" s="65" t="n">
        <f aca="false">+'[1]W. Power Desk Daily Position'!AE16-'[1]W. Power Desk Daily Position'!AE116</f>
        <v>-5913.42534226875</v>
      </c>
      <c r="AE24" s="65" t="n">
        <f aca="false">+'[1]W. Power Desk Daily Position'!AF16-'[1]W. Power Desk Daily Position'!AF116</f>
        <v>20393.2121227938</v>
      </c>
      <c r="AF24" s="65" t="n">
        <f aca="false">+'[1]W. Power Desk Daily Position'!AG16-'[1]W. Power Desk Daily Position'!AG116</f>
        <v>14479.786780525</v>
      </c>
      <c r="AG24" s="174" t="n">
        <f aca="false">+'[1]W. Power Desk Daily Position'!AE16-'[1]W. Power Desk Daily Position'!AE116</f>
        <v>-5913.42534226875</v>
      </c>
    </row>
    <row r="27" customFormat="false" ht="15.75" hidden="false" customHeight="false" outlineLevel="0" collapsed="false">
      <c r="A27" s="136" t="str">
        <f aca="false">+'[1]W. Power Desk Daily off peak'!A5</f>
        <v>West Power Position - Daily Off Peak</v>
      </c>
    </row>
    <row r="28" customFormat="false" ht="12" hidden="false" customHeight="false" outlineLevel="0" collapsed="false">
      <c r="B28" s="165" t="n">
        <f aca="false">+'[1]W. Power Desk Daily off peak'!C8</f>
        <v>37204</v>
      </c>
      <c r="C28" s="165" t="n">
        <f aca="false">+'[1]W. Power Desk Daily off peak'!D8</f>
        <v>37205</v>
      </c>
      <c r="D28" s="165" t="n">
        <f aca="false">+'[1]W. Power Desk Daily off peak'!E8</f>
        <v>37206</v>
      </c>
      <c r="E28" s="165" t="n">
        <f aca="false">+'[1]W. Power Desk Daily off peak'!F8</f>
        <v>37207</v>
      </c>
      <c r="F28" s="165" t="n">
        <f aca="false">+'[1]W. Power Desk Daily off peak'!G8</f>
        <v>37208</v>
      </c>
      <c r="G28" s="165" t="n">
        <f aca="false">+'[1]W. Power Desk Daily off peak'!H8</f>
        <v>37209</v>
      </c>
      <c r="H28" s="165" t="n">
        <f aca="false">+'[1]W. Power Desk Daily off peak'!I8</f>
        <v>37210</v>
      </c>
      <c r="I28" s="165" t="n">
        <f aca="false">+'[1]W. Power Desk Daily off peak'!J8</f>
        <v>37211</v>
      </c>
      <c r="J28" s="165" t="n">
        <f aca="false">+'[1]W. Power Desk Daily off peak'!K8</f>
        <v>37212</v>
      </c>
      <c r="K28" s="165" t="n">
        <f aca="false">+'[1]W. Power Desk Daily off peak'!L8</f>
        <v>37213</v>
      </c>
      <c r="L28" s="165" t="n">
        <f aca="false">+'[1]W. Power Desk Daily off peak'!M8</f>
        <v>37214</v>
      </c>
      <c r="M28" s="165" t="n">
        <f aca="false">+'[1]W. Power Desk Daily off peak'!N8</f>
        <v>37215</v>
      </c>
      <c r="N28" s="165" t="n">
        <f aca="false">+'[1]W. Power Desk Daily off peak'!O8</f>
        <v>37216</v>
      </c>
      <c r="O28" s="165" t="n">
        <f aca="false">+'[1]W. Power Desk Daily off peak'!P8</f>
        <v>37217</v>
      </c>
      <c r="P28" s="165" t="n">
        <f aca="false">+'[1]W. Power Desk Daily off peak'!Q8</f>
        <v>37218</v>
      </c>
      <c r="Q28" s="165" t="n">
        <f aca="false">+'[1]W. Power Desk Daily off peak'!R8</f>
        <v>37219</v>
      </c>
      <c r="R28" s="165" t="n">
        <f aca="false">+'[1]W. Power Desk Daily off peak'!S8</f>
        <v>37220</v>
      </c>
      <c r="S28" s="165" t="n">
        <f aca="false">+'[1]W. Power Desk Daily off peak'!T8</f>
        <v>37221</v>
      </c>
      <c r="T28" s="165" t="n">
        <f aca="false">+'[1]W. Power Desk Daily off peak'!U8</f>
        <v>37222</v>
      </c>
      <c r="U28" s="165" t="n">
        <f aca="false">+'[1]W. Power Desk Daily off peak'!V8</f>
        <v>37223</v>
      </c>
      <c r="V28" s="165" t="n">
        <f aca="false">+'[1]W. Power Desk Daily off peak'!W8</f>
        <v>37224</v>
      </c>
      <c r="W28" s="165" t="n">
        <f aca="false">+'[1]W. Power Desk Daily off peak'!X8</f>
        <v>37225</v>
      </c>
      <c r="X28" s="165" t="n">
        <f aca="false">+'[1]W. Power Desk Daily off peak'!Y8</f>
        <v>37226</v>
      </c>
      <c r="Y28" s="165" t="n">
        <f aca="false">+'[1]W. Power Desk Daily off peak'!Z8</f>
        <v>37227</v>
      </c>
      <c r="Z28" s="165" t="n">
        <f aca="false">+'[1]W. Power Desk Daily off peak'!AA8</f>
        <v>37228</v>
      </c>
      <c r="AA28" s="165" t="n">
        <f aca="false">+'[1]W. Power Desk Daily off peak'!AB8</f>
        <v>37229</v>
      </c>
      <c r="AB28" s="165" t="n">
        <f aca="false">+'[1]W. Power Desk Daily off peak'!AC8</f>
        <v>37230</v>
      </c>
      <c r="AC28" s="165" t="n">
        <f aca="false">+'[1]W. Power Desk Daily off peak'!AD8</f>
        <v>37231</v>
      </c>
      <c r="AD28" s="165" t="n">
        <f aca="false">+'[1]W. Power Desk Daily off peak'!AE8</f>
        <v>37232</v>
      </c>
      <c r="AE28" s="165" t="n">
        <f aca="false">+'[1]W. Power Desk Daily off peak'!AF8</f>
        <v>37233</v>
      </c>
      <c r="AF28" s="165" t="n">
        <f aca="false">+'[1]W. Power Desk Daily off peak'!AG8</f>
        <v>37234</v>
      </c>
      <c r="AG28" s="165" t="str">
        <f aca="false">+'[1]W. Power Desk Daily off peak'!AI8</f>
        <v>Total Off Peak</v>
      </c>
    </row>
    <row r="29" customFormat="false" ht="13.5" hidden="false" customHeight="true" outlineLevel="0" collapsed="false">
      <c r="A29" s="151" t="str">
        <f aca="false">+'[1]W. Power Desk Daily off peak'!A9</f>
        <v>Mid Columbia</v>
      </c>
      <c r="B29" s="167" t="n">
        <f aca="false">+'[1]W. Power Desk Daily off peak'!C9</f>
        <v>0</v>
      </c>
      <c r="C29" s="168" t="n">
        <f aca="false">+'[1]W. Power Desk Daily off peak'!D9</f>
        <v>0</v>
      </c>
      <c r="D29" s="168" t="n">
        <f aca="false">+'[1]W. Power Desk Daily off peak'!E9</f>
        <v>0</v>
      </c>
      <c r="E29" s="168" t="n">
        <f aca="false">+'[1]W. Power Desk Daily off peak'!F9</f>
        <v>0</v>
      </c>
      <c r="F29" s="168" t="n">
        <f aca="false">+'[1]W. Power Desk Daily off peak'!G9</f>
        <v>0</v>
      </c>
      <c r="G29" s="168" t="n">
        <f aca="false">+'[1]W. Power Desk Daily off peak'!H9</f>
        <v>1037.06503717808</v>
      </c>
      <c r="H29" s="168" t="n">
        <f aca="false">+'[1]W. Power Desk Daily off peak'!I9</f>
        <v>-639.355901326492</v>
      </c>
      <c r="I29" s="168" t="n">
        <f aca="false">+'[1]W. Power Desk Daily off peak'!J9</f>
        <v>-639.355901326492</v>
      </c>
      <c r="J29" s="168" t="n">
        <f aca="false">+'[1]W. Power Desk Daily off peak'!K9</f>
        <v>-639.355901326492</v>
      </c>
      <c r="K29" s="168" t="n">
        <f aca="false">+'[1]W. Power Desk Daily off peak'!L9</f>
        <v>-1044.87609525204</v>
      </c>
      <c r="L29" s="168" t="n">
        <f aca="false">+'[1]W. Power Desk Daily off peak'!M9</f>
        <v>-639.355901326482</v>
      </c>
      <c r="M29" s="168" t="n">
        <f aca="false">+'[1]W. Power Desk Daily off peak'!N9</f>
        <v>-591.458160226359</v>
      </c>
      <c r="N29" s="168" t="n">
        <f aca="false">+'[1]W. Power Desk Daily off peak'!O9</f>
        <v>-591.458160226354</v>
      </c>
      <c r="O29" s="168" t="n">
        <f aca="false">+'[1]W. Power Desk Daily off peak'!P9</f>
        <v>-1044.87609525204</v>
      </c>
      <c r="P29" s="168" t="n">
        <f aca="false">+'[1]W. Power Desk Daily off peak'!Q9</f>
        <v>-639.355901326495</v>
      </c>
      <c r="Q29" s="168" t="n">
        <f aca="false">+'[1]W. Power Desk Daily off peak'!R9</f>
        <v>-639.355901326495</v>
      </c>
      <c r="R29" s="168" t="n">
        <f aca="false">+'[1]W. Power Desk Daily off peak'!S9</f>
        <v>-1044.87609525204</v>
      </c>
      <c r="S29" s="168" t="n">
        <f aca="false">+'[1]W. Power Desk Daily off peak'!T9</f>
        <v>-639.355901326495</v>
      </c>
      <c r="T29" s="168" t="n">
        <f aca="false">+'[1]W. Power Desk Daily off peak'!U9</f>
        <v>-591.458160226364</v>
      </c>
      <c r="U29" s="168" t="n">
        <f aca="false">+'[1]W. Power Desk Daily off peak'!V9</f>
        <v>-591.458160226367</v>
      </c>
      <c r="V29" s="168" t="n">
        <f aca="false">+'[1]W. Power Desk Daily off peak'!W9</f>
        <v>-639.355901326495</v>
      </c>
      <c r="W29" s="168" t="n">
        <f aca="false">+'[1]W. Power Desk Daily off peak'!X9</f>
        <v>-639.355901326495</v>
      </c>
      <c r="X29" s="168" t="n">
        <f aca="false">+'[1]W. Power Desk Daily off peak'!Y9</f>
        <v>0</v>
      </c>
      <c r="Y29" s="168" t="n">
        <f aca="false">+'[1]W. Power Desk Daily off peak'!Z9</f>
        <v>0</v>
      </c>
      <c r="Z29" s="168" t="n">
        <f aca="false">+'[1]W. Power Desk Daily off peak'!AA9</f>
        <v>0</v>
      </c>
      <c r="AA29" s="168" t="n">
        <f aca="false">+'[1]W. Power Desk Daily off peak'!AB9</f>
        <v>0</v>
      </c>
      <c r="AB29" s="168" t="n">
        <f aca="false">+'[1]W. Power Desk Daily off peak'!AC9</f>
        <v>0</v>
      </c>
      <c r="AC29" s="168" t="n">
        <f aca="false">+'[1]W. Power Desk Daily off peak'!AD9</f>
        <v>0</v>
      </c>
      <c r="AD29" s="177" t="n">
        <f aca="false">+'[1]W. Power Desk Daily off peak'!AE9</f>
        <v>0</v>
      </c>
      <c r="AE29" s="177" t="n">
        <f aca="false">+'[1]W. Power Desk Daily off peak'!AF9</f>
        <v>0</v>
      </c>
      <c r="AF29" s="177" t="n">
        <f aca="false">+'[1]W. Power Desk Daily off peak'!AG9</f>
        <v>0</v>
      </c>
      <c r="AG29" s="178" t="n">
        <f aca="false">+'[1]W. Power Desk Daily off peak'!AI9</f>
        <v>-10217.5990014219</v>
      </c>
      <c r="AH29" s="156"/>
    </row>
    <row r="30" customFormat="false" ht="11.25" hidden="false" customHeight="false" outlineLevel="0" collapsed="false">
      <c r="A30" s="156" t="str">
        <f aca="false">+'[1]W. Power Desk Daily off peak'!A10</f>
        <v>COB</v>
      </c>
      <c r="B30" s="32" t="n">
        <f aca="false">+'[1]W. Power Desk Daily off peak'!C10</f>
        <v>0</v>
      </c>
      <c r="C30" s="33" t="n">
        <f aca="false">+'[1]W. Power Desk Daily off peak'!D10</f>
        <v>0</v>
      </c>
      <c r="D30" s="59" t="n">
        <f aca="false">+'[1]W. Power Desk Daily off peak'!E10</f>
        <v>0</v>
      </c>
      <c r="E30" s="33" t="n">
        <f aca="false">+'[1]W. Power Desk Daily off peak'!F10</f>
        <v>0</v>
      </c>
      <c r="F30" s="59" t="n">
        <f aca="false">+'[1]W. Power Desk Daily off peak'!G10</f>
        <v>0</v>
      </c>
      <c r="G30" s="59" t="n">
        <f aca="false">+'[1]W. Power Desk Daily off peak'!H10</f>
        <v>351.220392997599</v>
      </c>
      <c r="H30" s="59" t="n">
        <f aca="false">+'[1]W. Power Desk Daily off peak'!I10</f>
        <v>148.316843710666</v>
      </c>
      <c r="I30" s="59" t="n">
        <f aca="false">+'[1]W. Power Desk Daily off peak'!J10</f>
        <v>138.669923916993</v>
      </c>
      <c r="J30" s="59" t="n">
        <f aca="false">+'[1]W. Power Desk Daily off peak'!K10</f>
        <v>130.339194203607</v>
      </c>
      <c r="K30" s="59" t="n">
        <f aca="false">+'[1]W. Power Desk Daily off peak'!L10</f>
        <v>1539.34411776051</v>
      </c>
      <c r="L30" s="59" t="n">
        <f aca="false">+'[1]W. Power Desk Daily off peak'!M10</f>
        <v>130.339194203597</v>
      </c>
      <c r="M30" s="59" t="n">
        <f aca="false">+'[1]W. Power Desk Daily off peak'!N10</f>
        <v>114.716851528984</v>
      </c>
      <c r="N30" s="59" t="n">
        <f aca="false">+'[1]W. Power Desk Daily off peak'!O10</f>
        <v>111.362210401469</v>
      </c>
      <c r="O30" s="59" t="n">
        <f aca="false">+'[1]W. Power Desk Daily off peak'!P10</f>
        <v>-120.994987993125</v>
      </c>
      <c r="P30" s="59" t="n">
        <f aca="false">+'[1]W. Power Desk Daily off peak'!Q10</f>
        <v>108.550205819713</v>
      </c>
      <c r="Q30" s="59" t="n">
        <f aca="false">+'[1]W. Power Desk Daily off peak'!R10</f>
        <v>104.086237386887</v>
      </c>
      <c r="R30" s="59" t="n">
        <f aca="false">+'[1]W. Power Desk Daily off peak'!S10</f>
        <v>1474.00434680997</v>
      </c>
      <c r="S30" s="59" t="n">
        <f aca="false">+'[1]W. Power Desk Daily off peak'!T10</f>
        <v>104.086237386885</v>
      </c>
      <c r="T30" s="59" t="n">
        <f aca="false">+'[1]W. Power Desk Daily off peak'!U10</f>
        <v>99.2691276983921</v>
      </c>
      <c r="U30" s="59" t="n">
        <f aca="false">+'[1]W. Power Desk Daily off peak'!V10</f>
        <v>97.999539383819</v>
      </c>
      <c r="V30" s="59" t="n">
        <f aca="false">+'[1]W. Power Desk Daily off peak'!W10</f>
        <v>96.8548482844568</v>
      </c>
      <c r="W30" s="59" t="n">
        <f aca="false">+'[1]W. Power Desk Daily off peak'!X10</f>
        <v>95.8169448582302</v>
      </c>
      <c r="X30" s="59" t="n">
        <f aca="false">+'[1]W. Power Desk Daily off peak'!Y10</f>
        <v>0</v>
      </c>
      <c r="Y30" s="59" t="n">
        <f aca="false">+'[1]W. Power Desk Daily off peak'!Z10</f>
        <v>0</v>
      </c>
      <c r="Z30" s="59" t="n">
        <f aca="false">+'[1]W. Power Desk Daily off peak'!AA10</f>
        <v>0</v>
      </c>
      <c r="AA30" s="59" t="n">
        <f aca="false">+'[1]W. Power Desk Daily off peak'!AB10</f>
        <v>0</v>
      </c>
      <c r="AB30" s="59" t="n">
        <f aca="false">+'[1]W. Power Desk Daily off peak'!AC10</f>
        <v>0</v>
      </c>
      <c r="AC30" s="59" t="n">
        <f aca="false">+'[1]W. Power Desk Daily off peak'!AD10</f>
        <v>0</v>
      </c>
      <c r="AD30" s="77" t="n">
        <f aca="false">+'[1]W. Power Desk Daily off peak'!AE10</f>
        <v>0</v>
      </c>
      <c r="AE30" s="77" t="n">
        <f aca="false">+'[1]W. Power Desk Daily off peak'!AF10</f>
        <v>0</v>
      </c>
      <c r="AF30" s="77" t="n">
        <f aca="false">+'[1]W. Power Desk Daily off peak'!AG10</f>
        <v>0</v>
      </c>
      <c r="AG30" s="179" t="n">
        <f aca="false">+'[1]W. Power Desk Daily off peak'!AI10</f>
        <v>4723.98122835865</v>
      </c>
      <c r="AH30" s="156"/>
    </row>
    <row r="31" customFormat="false" ht="11.25" hidden="false" customHeight="false" outlineLevel="0" collapsed="false">
      <c r="A31" s="156" t="str">
        <f aca="false">+'[1]W. Power Desk Daily off peak'!A11</f>
        <v>NP15</v>
      </c>
      <c r="B31" s="32" t="n">
        <f aca="false">+'[1]W. Power Desk Daily off peak'!C11</f>
        <v>0</v>
      </c>
      <c r="C31" s="33" t="n">
        <f aca="false">+'[1]W. Power Desk Daily off peak'!D11</f>
        <v>0</v>
      </c>
      <c r="D31" s="59" t="n">
        <f aca="false">+'[1]W. Power Desk Daily off peak'!E11</f>
        <v>0</v>
      </c>
      <c r="E31" s="33" t="n">
        <f aca="false">+'[1]W. Power Desk Daily off peak'!F11</f>
        <v>0</v>
      </c>
      <c r="F31" s="59" t="n">
        <f aca="false">+'[1]W. Power Desk Daily off peak'!G11</f>
        <v>0</v>
      </c>
      <c r="G31" s="59" t="n">
        <f aca="false">+'[1]W. Power Desk Daily off peak'!H11</f>
        <v>-205.363644555055</v>
      </c>
      <c r="H31" s="59" t="n">
        <f aca="false">+'[1]W. Power Desk Daily off peak'!I11</f>
        <v>1190.2463304302</v>
      </c>
      <c r="I31" s="59" t="n">
        <f aca="false">+'[1]W. Power Desk Daily off peak'!J11</f>
        <v>1440.2203603948</v>
      </c>
      <c r="J31" s="59" t="n">
        <f aca="false">+'[1]W. Power Desk Daily off peak'!K11</f>
        <v>1449.39904509164</v>
      </c>
      <c r="K31" s="59" t="n">
        <f aca="false">+'[1]W. Power Desk Daily off peak'!L11</f>
        <v>4272.03635516249</v>
      </c>
      <c r="L31" s="59" t="n">
        <f aca="false">+'[1]W. Power Desk Daily off peak'!M11</f>
        <v>1417.46721769155</v>
      </c>
      <c r="M31" s="59" t="n">
        <f aca="false">+'[1]W. Power Desk Daily off peak'!N11</f>
        <v>1443.11202381516</v>
      </c>
      <c r="N31" s="59" t="n">
        <f aca="false">+'[1]W. Power Desk Daily off peak'!O11</f>
        <v>1447.01982321738</v>
      </c>
      <c r="O31" s="59" t="n">
        <f aca="false">+'[1]W. Power Desk Daily off peak'!P11</f>
        <v>4713.80961430829</v>
      </c>
      <c r="P31" s="59" t="n">
        <f aca="false">+'[1]W. Power Desk Daily off peak'!Q11</f>
        <v>1426.3925676547</v>
      </c>
      <c r="Q31" s="59" t="n">
        <f aca="false">+'[1]W. Power Desk Daily off peak'!R11</f>
        <v>1431.77419992786</v>
      </c>
      <c r="R31" s="59" t="n">
        <f aca="false">+'[1]W. Power Desk Daily off peak'!S11</f>
        <v>4311.33255589864</v>
      </c>
      <c r="S31" s="59" t="n">
        <f aca="false">+'[1]W. Power Desk Daily off peak'!T11</f>
        <v>1431.77419992786</v>
      </c>
      <c r="T31" s="59" t="n">
        <f aca="false">+'[1]W. Power Desk Daily off peak'!U11</f>
        <v>1477.69872756973</v>
      </c>
      <c r="U31" s="59" t="n">
        <f aca="false">+'[1]W. Power Desk Daily off peak'!V11</f>
        <v>1479.32918427696</v>
      </c>
      <c r="V31" s="59" t="n">
        <f aca="false">+'[1]W. Power Desk Daily off peak'!W11</f>
        <v>1424.93922197403</v>
      </c>
      <c r="W31" s="59" t="n">
        <f aca="false">+'[1]W. Power Desk Daily off peak'!X11</f>
        <v>1426.30991886939</v>
      </c>
      <c r="X31" s="59" t="n">
        <f aca="false">+'[1]W. Power Desk Daily off peak'!Y11</f>
        <v>0</v>
      </c>
      <c r="Y31" s="59" t="n">
        <f aca="false">+'[1]W. Power Desk Daily off peak'!Z11</f>
        <v>0</v>
      </c>
      <c r="Z31" s="59" t="n">
        <f aca="false">+'[1]W. Power Desk Daily off peak'!AA11</f>
        <v>0</v>
      </c>
      <c r="AA31" s="59" t="n">
        <f aca="false">+'[1]W. Power Desk Daily off peak'!AB11</f>
        <v>0</v>
      </c>
      <c r="AB31" s="59" t="n">
        <f aca="false">+'[1]W. Power Desk Daily off peak'!AC11</f>
        <v>0</v>
      </c>
      <c r="AC31" s="59" t="n">
        <f aca="false">+'[1]W. Power Desk Daily off peak'!AD11</f>
        <v>0</v>
      </c>
      <c r="AD31" s="77" t="n">
        <f aca="false">+'[1]W. Power Desk Daily off peak'!AE11</f>
        <v>0</v>
      </c>
      <c r="AE31" s="77" t="n">
        <f aca="false">+'[1]W. Power Desk Daily off peak'!AF11</f>
        <v>0</v>
      </c>
      <c r="AF31" s="77" t="n">
        <f aca="false">+'[1]W. Power Desk Daily off peak'!AG11</f>
        <v>0</v>
      </c>
      <c r="AG31" s="179" t="n">
        <f aca="false">+'[1]W. Power Desk Daily off peak'!AI11</f>
        <v>31577.4977016556</v>
      </c>
      <c r="AH31" s="156"/>
    </row>
    <row r="32" customFormat="false" ht="11.25" hidden="false" customHeight="false" outlineLevel="0" collapsed="false">
      <c r="A32" s="156" t="str">
        <f aca="false">+'[1]W. Power Desk Daily off peak'!A12</f>
        <v>ZP26</v>
      </c>
      <c r="B32" s="32" t="n">
        <f aca="false">+'[1]W. Power Desk Daily off peak'!C12</f>
        <v>0</v>
      </c>
      <c r="C32" s="33" t="n">
        <f aca="false">+'[1]W. Power Desk Daily off peak'!D12</f>
        <v>0</v>
      </c>
      <c r="D32" s="59" t="n">
        <f aca="false">+'[1]W. Power Desk Daily off peak'!E12</f>
        <v>0</v>
      </c>
      <c r="E32" s="33" t="n">
        <f aca="false">+'[1]W. Power Desk Daily off peak'!F12</f>
        <v>0</v>
      </c>
      <c r="F32" s="59" t="n">
        <f aca="false">+'[1]W. Power Desk Daily off peak'!G12</f>
        <v>0</v>
      </c>
      <c r="G32" s="59" t="n">
        <f aca="false">+'[1]W. Power Desk Daily off peak'!H12</f>
        <v>0</v>
      </c>
      <c r="H32" s="59" t="n">
        <f aca="false">+'[1]W. Power Desk Daily off peak'!I12</f>
        <v>0</v>
      </c>
      <c r="I32" s="59" t="n">
        <f aca="false">+'[1]W. Power Desk Daily off peak'!J12</f>
        <v>0</v>
      </c>
      <c r="J32" s="59" t="n">
        <f aca="false">+'[1]W. Power Desk Daily off peak'!K12</f>
        <v>0</v>
      </c>
      <c r="K32" s="59" t="n">
        <f aca="false">+'[1]W. Power Desk Daily off peak'!L12</f>
        <v>0</v>
      </c>
      <c r="L32" s="59" t="n">
        <f aca="false">+'[1]W. Power Desk Daily off peak'!M12</f>
        <v>0</v>
      </c>
      <c r="M32" s="59" t="n">
        <f aca="false">+'[1]W. Power Desk Daily off peak'!N12</f>
        <v>0</v>
      </c>
      <c r="N32" s="59" t="n">
        <f aca="false">+'[1]W. Power Desk Daily off peak'!O12</f>
        <v>0</v>
      </c>
      <c r="O32" s="59" t="n">
        <f aca="false">+'[1]W. Power Desk Daily off peak'!P12</f>
        <v>0</v>
      </c>
      <c r="P32" s="59" t="n">
        <f aca="false">+'[1]W. Power Desk Daily off peak'!Q12</f>
        <v>0</v>
      </c>
      <c r="Q32" s="59" t="n">
        <f aca="false">+'[1]W. Power Desk Daily off peak'!R12</f>
        <v>0</v>
      </c>
      <c r="R32" s="59" t="n">
        <f aca="false">+'[1]W. Power Desk Daily off peak'!S12</f>
        <v>0</v>
      </c>
      <c r="S32" s="59" t="n">
        <f aca="false">+'[1]W. Power Desk Daily off peak'!T12</f>
        <v>0</v>
      </c>
      <c r="T32" s="59" t="n">
        <f aca="false">+'[1]W. Power Desk Daily off peak'!U12</f>
        <v>0</v>
      </c>
      <c r="U32" s="59" t="n">
        <f aca="false">+'[1]W. Power Desk Daily off peak'!V12</f>
        <v>0</v>
      </c>
      <c r="V32" s="59" t="n">
        <f aca="false">+'[1]W. Power Desk Daily off peak'!W12</f>
        <v>0</v>
      </c>
      <c r="W32" s="59" t="n">
        <f aca="false">+'[1]W. Power Desk Daily off peak'!X12</f>
        <v>0</v>
      </c>
      <c r="X32" s="59" t="n">
        <f aca="false">+'[1]W. Power Desk Daily off peak'!Y12</f>
        <v>0</v>
      </c>
      <c r="Y32" s="59" t="n">
        <f aca="false">+'[1]W. Power Desk Daily off peak'!Z12</f>
        <v>0</v>
      </c>
      <c r="Z32" s="59" t="n">
        <f aca="false">+'[1]W. Power Desk Daily off peak'!AA12</f>
        <v>0</v>
      </c>
      <c r="AA32" s="59" t="n">
        <f aca="false">+'[1]W. Power Desk Daily off peak'!AB12</f>
        <v>0</v>
      </c>
      <c r="AB32" s="59" t="n">
        <f aca="false">+'[1]W. Power Desk Daily off peak'!AC12</f>
        <v>0</v>
      </c>
      <c r="AC32" s="59" t="n">
        <f aca="false">+'[1]W. Power Desk Daily off peak'!AD12</f>
        <v>0</v>
      </c>
      <c r="AD32" s="77" t="n">
        <f aca="false">+'[1]W. Power Desk Daily off peak'!AE12</f>
        <v>0</v>
      </c>
      <c r="AE32" s="77" t="n">
        <f aca="false">+'[1]W. Power Desk Daily off peak'!AF12</f>
        <v>0</v>
      </c>
      <c r="AF32" s="77" t="n">
        <f aca="false">+'[1]W. Power Desk Daily off peak'!AG12</f>
        <v>0</v>
      </c>
      <c r="AG32" s="179" t="n">
        <f aca="false">+'[1]W. Power Desk Daily off peak'!AI12</f>
        <v>0</v>
      </c>
      <c r="AH32" s="156"/>
    </row>
    <row r="33" customFormat="false" ht="11.25" hidden="false" customHeight="false" outlineLevel="0" collapsed="false">
      <c r="A33" s="156" t="str">
        <f aca="false">+'[1]W. Power Desk Daily off peak'!A13</f>
        <v>SP15</v>
      </c>
      <c r="B33" s="32" t="n">
        <f aca="false">+'[1]W. Power Desk Daily off peak'!C13</f>
        <v>0</v>
      </c>
      <c r="C33" s="33" t="n">
        <f aca="false">+'[1]W. Power Desk Daily off peak'!D13</f>
        <v>0</v>
      </c>
      <c r="D33" s="59" t="n">
        <f aca="false">+'[1]W. Power Desk Daily off peak'!E13</f>
        <v>0</v>
      </c>
      <c r="E33" s="33" t="n">
        <f aca="false">+'[1]W. Power Desk Daily off peak'!F13</f>
        <v>0</v>
      </c>
      <c r="F33" s="59" t="n">
        <f aca="false">+'[1]W. Power Desk Daily off peak'!G13</f>
        <v>0</v>
      </c>
      <c r="G33" s="59" t="n">
        <f aca="false">+'[1]W. Power Desk Daily off peak'!H13</f>
        <v>-759.203557327841</v>
      </c>
      <c r="H33" s="59" t="n">
        <f aca="false">+'[1]W. Power Desk Daily off peak'!I13</f>
        <v>-3720.8805486859</v>
      </c>
      <c r="I33" s="59" t="n">
        <f aca="false">+'[1]W. Power Desk Daily off peak'!J13</f>
        <v>-3720.8805486859</v>
      </c>
      <c r="J33" s="59" t="n">
        <f aca="false">+'[1]W. Power Desk Daily off peak'!K13</f>
        <v>-3720.8805486859</v>
      </c>
      <c r="K33" s="59" t="n">
        <f aca="false">+'[1]W. Power Desk Daily off peak'!L13</f>
        <v>-11162.6416460577</v>
      </c>
      <c r="L33" s="59" t="n">
        <f aca="false">+'[1]W. Power Desk Daily off peak'!M13</f>
        <v>-3720.88054868591</v>
      </c>
      <c r="M33" s="59" t="n">
        <f aca="false">+'[1]W. Power Desk Daily off peak'!N13</f>
        <v>-3720.88054868591</v>
      </c>
      <c r="N33" s="59" t="n">
        <f aca="false">+'[1]W. Power Desk Daily off peak'!O13</f>
        <v>-3720.88054868643</v>
      </c>
      <c r="O33" s="59" t="n">
        <f aca="false">+'[1]W. Power Desk Daily off peak'!P13</f>
        <v>-11162.6416460577</v>
      </c>
      <c r="P33" s="59" t="n">
        <f aca="false">+'[1]W. Power Desk Daily off peak'!Q13</f>
        <v>-3720.88054869587</v>
      </c>
      <c r="Q33" s="59" t="n">
        <f aca="false">+'[1]W. Power Desk Daily off peak'!R13</f>
        <v>-3720.88054931699</v>
      </c>
      <c r="R33" s="59" t="n">
        <f aca="false">+'[1]W. Power Desk Daily off peak'!S13</f>
        <v>-11162.6416460577</v>
      </c>
      <c r="S33" s="59" t="n">
        <f aca="false">+'[1]W. Power Desk Daily off peak'!T13</f>
        <v>-3720.880549317</v>
      </c>
      <c r="T33" s="59" t="n">
        <f aca="false">+'[1]W. Power Desk Daily off peak'!U13</f>
        <v>-3720.88057845255</v>
      </c>
      <c r="U33" s="59" t="n">
        <f aca="false">+'[1]W. Power Desk Daily off peak'!V13</f>
        <v>-3720.88062357943</v>
      </c>
      <c r="V33" s="59" t="n">
        <f aca="false">+'[1]W. Power Desk Daily off peak'!W13</f>
        <v>-3720.88071565133</v>
      </c>
      <c r="W33" s="59" t="n">
        <f aca="false">+'[1]W. Power Desk Daily off peak'!X13</f>
        <v>-3720.88088602173</v>
      </c>
      <c r="X33" s="59" t="n">
        <f aca="false">+'[1]W. Power Desk Daily off peak'!Y13</f>
        <v>0</v>
      </c>
      <c r="Y33" s="59" t="n">
        <f aca="false">+'[1]W. Power Desk Daily off peak'!Z13</f>
        <v>0</v>
      </c>
      <c r="Z33" s="59" t="n">
        <f aca="false">+'[1]W. Power Desk Daily off peak'!AA13</f>
        <v>0</v>
      </c>
      <c r="AA33" s="59" t="n">
        <f aca="false">+'[1]W. Power Desk Daily off peak'!AB13</f>
        <v>0</v>
      </c>
      <c r="AB33" s="59" t="n">
        <f aca="false">+'[1]W. Power Desk Daily off peak'!AC13</f>
        <v>0</v>
      </c>
      <c r="AC33" s="59" t="n">
        <f aca="false">+'[1]W. Power Desk Daily off peak'!AD13</f>
        <v>0</v>
      </c>
      <c r="AD33" s="77" t="n">
        <f aca="false">+'[1]W. Power Desk Daily off peak'!AE13</f>
        <v>0</v>
      </c>
      <c r="AE33" s="77" t="n">
        <f aca="false">+'[1]W. Power Desk Daily off peak'!AF13</f>
        <v>0</v>
      </c>
      <c r="AF33" s="77" t="n">
        <f aca="false">+'[1]W. Power Desk Daily off peak'!AG13</f>
        <v>0</v>
      </c>
      <c r="AG33" s="179" t="n">
        <f aca="false">+'[1]W. Power Desk Daily off peak'!AI13</f>
        <v>-82618.5762386518</v>
      </c>
      <c r="AH33" s="156"/>
    </row>
    <row r="34" customFormat="false" ht="11.25" hidden="false" customHeight="false" outlineLevel="0" collapsed="false">
      <c r="A34" s="156" t="str">
        <f aca="false">+'[1]W. Power Desk Daily off peak'!A14</f>
        <v>Palo Verde</v>
      </c>
      <c r="B34" s="32" t="n">
        <f aca="false">+'[1]W. Power Desk Daily off peak'!C14</f>
        <v>0</v>
      </c>
      <c r="C34" s="33" t="n">
        <f aca="false">+'[1]W. Power Desk Daily off peak'!D14</f>
        <v>0</v>
      </c>
      <c r="D34" s="59" t="n">
        <f aca="false">+'[1]W. Power Desk Daily off peak'!E14</f>
        <v>0</v>
      </c>
      <c r="E34" s="33" t="n">
        <f aca="false">+'[1]W. Power Desk Daily off peak'!F14</f>
        <v>0</v>
      </c>
      <c r="F34" s="59" t="n">
        <f aca="false">+'[1]W. Power Desk Daily off peak'!G14</f>
        <v>0</v>
      </c>
      <c r="G34" s="59" t="n">
        <f aca="false">+'[1]W. Power Desk Daily off peak'!H14</f>
        <v>-151.034744835151</v>
      </c>
      <c r="H34" s="59" t="n">
        <f aca="false">+'[1]W. Power Desk Daily off peak'!I14</f>
        <v>272.061968216</v>
      </c>
      <c r="I34" s="59" t="n">
        <f aca="false">+'[1]W. Power Desk Daily off peak'!J14</f>
        <v>671.209810717086</v>
      </c>
      <c r="J34" s="59" t="n">
        <f aca="false">+'[1]W. Power Desk Daily off peak'!K14</f>
        <v>671.209810717086</v>
      </c>
      <c r="K34" s="59" t="n">
        <f aca="false">+'[1]W. Power Desk Daily off peak'!L14</f>
        <v>2612.3511959029</v>
      </c>
      <c r="L34" s="59" t="n">
        <f aca="false">+'[1]W. Power Desk Daily off peak'!M14</f>
        <v>671.209810717086</v>
      </c>
      <c r="M34" s="59" t="n">
        <f aca="false">+'[1]W. Power Desk Daily off peak'!N14</f>
        <v>671.209810717105</v>
      </c>
      <c r="N34" s="59" t="n">
        <f aca="false">+'[1]W. Power Desk Daily off peak'!O14</f>
        <v>671.209810717801</v>
      </c>
      <c r="O34" s="59" t="n">
        <f aca="false">+'[1]W. Power Desk Daily off peak'!P14</f>
        <v>2612.35119590289</v>
      </c>
      <c r="P34" s="59" t="n">
        <f aca="false">+'[1]W. Power Desk Daily off peak'!Q14</f>
        <v>671.209810730757</v>
      </c>
      <c r="Q34" s="59" t="n">
        <f aca="false">+'[1]W. Power Desk Daily off peak'!R14</f>
        <v>671.20981158434</v>
      </c>
      <c r="R34" s="59" t="n">
        <f aca="false">+'[1]W. Power Desk Daily off peak'!S14</f>
        <v>2612.35119590291</v>
      </c>
      <c r="S34" s="59" t="n">
        <f aca="false">+'[1]W. Power Desk Daily off peak'!T14</f>
        <v>671.20981158434</v>
      </c>
      <c r="T34" s="59" t="n">
        <f aca="false">+'[1]W. Power Desk Daily off peak'!U14</f>
        <v>671.209851768486</v>
      </c>
      <c r="U34" s="59" t="n">
        <f aca="false">+'[1]W. Power Desk Daily off peak'!V14</f>
        <v>671.209914109904</v>
      </c>
      <c r="V34" s="59" t="n">
        <f aca="false">+'[1]W. Power Desk Daily off peak'!W14</f>
        <v>671.210041444145</v>
      </c>
      <c r="W34" s="59" t="n">
        <f aca="false">+'[1]W. Power Desk Daily off peak'!X14</f>
        <v>671.21027731448</v>
      </c>
      <c r="X34" s="59" t="n">
        <f aca="false">+'[1]W. Power Desk Daily off peak'!Y14</f>
        <v>0</v>
      </c>
      <c r="Y34" s="59" t="n">
        <f aca="false">+'[1]W. Power Desk Daily off peak'!Z14</f>
        <v>0</v>
      </c>
      <c r="Z34" s="59" t="n">
        <f aca="false">+'[1]W. Power Desk Daily off peak'!AA14</f>
        <v>0</v>
      </c>
      <c r="AA34" s="59" t="n">
        <f aca="false">+'[1]W. Power Desk Daily off peak'!AB14</f>
        <v>0</v>
      </c>
      <c r="AB34" s="59" t="n">
        <f aca="false">+'[1]W. Power Desk Daily off peak'!AC14</f>
        <v>0</v>
      </c>
      <c r="AC34" s="59" t="n">
        <f aca="false">+'[1]W. Power Desk Daily off peak'!AD14</f>
        <v>0</v>
      </c>
      <c r="AD34" s="77" t="n">
        <f aca="false">+'[1]W. Power Desk Daily off peak'!AE14</f>
        <v>0</v>
      </c>
      <c r="AE34" s="77" t="n">
        <f aca="false">+'[1]W. Power Desk Daily off peak'!AF14</f>
        <v>0</v>
      </c>
      <c r="AF34" s="77" t="n">
        <f aca="false">+'[1]W. Power Desk Daily off peak'!AG14</f>
        <v>0</v>
      </c>
      <c r="AG34" s="179" t="n">
        <f aca="false">+'[1]W. Power Desk Daily off peak'!AI14</f>
        <v>16012.5993832122</v>
      </c>
      <c r="AH34" s="156"/>
    </row>
    <row r="35" customFormat="false" ht="12" hidden="false" customHeight="false" outlineLevel="0" collapsed="false">
      <c r="A35" s="156" t="str">
        <f aca="false">+'[1]W. Power Desk Daily off peak'!A15</f>
        <v>Rockies</v>
      </c>
      <c r="B35" s="32" t="n">
        <f aca="false">+'[1]W. Power Desk Daily off peak'!C15</f>
        <v>0</v>
      </c>
      <c r="C35" s="33" t="n">
        <f aca="false">+'[1]W. Power Desk Daily off peak'!D15</f>
        <v>0</v>
      </c>
      <c r="D35" s="59" t="n">
        <f aca="false">+'[1]W. Power Desk Daily off peak'!E15</f>
        <v>0</v>
      </c>
      <c r="E35" s="33" t="n">
        <f aca="false">+'[1]W. Power Desk Daily off peak'!F15</f>
        <v>0</v>
      </c>
      <c r="F35" s="59" t="n">
        <f aca="false">+'[1]W. Power Desk Daily off peak'!G15</f>
        <v>0</v>
      </c>
      <c r="G35" s="59" t="n">
        <f aca="false">+'[1]W. Power Desk Daily off peak'!H15</f>
        <v>0</v>
      </c>
      <c r="H35" s="59" t="n">
        <f aca="false">+'[1]W. Power Desk Daily off peak'!I15</f>
        <v>0</v>
      </c>
      <c r="I35" s="59" t="n">
        <f aca="false">+'[1]W. Power Desk Daily off peak'!J15</f>
        <v>0</v>
      </c>
      <c r="J35" s="59" t="n">
        <f aca="false">+'[1]W. Power Desk Daily off peak'!K15</f>
        <v>0</v>
      </c>
      <c r="K35" s="59" t="n">
        <f aca="false">+'[1]W. Power Desk Daily off peak'!L15</f>
        <v>0</v>
      </c>
      <c r="L35" s="59" t="n">
        <f aca="false">+'[1]W. Power Desk Daily off peak'!M15</f>
        <v>0</v>
      </c>
      <c r="M35" s="59" t="n">
        <f aca="false">+'[1]W. Power Desk Daily off peak'!N15</f>
        <v>0</v>
      </c>
      <c r="N35" s="59" t="n">
        <f aca="false">+'[1]W. Power Desk Daily off peak'!O15</f>
        <v>0</v>
      </c>
      <c r="O35" s="59" t="n">
        <f aca="false">+'[1]W. Power Desk Daily off peak'!P15</f>
        <v>0</v>
      </c>
      <c r="P35" s="59" t="n">
        <f aca="false">+'[1]W. Power Desk Daily off peak'!Q15</f>
        <v>0</v>
      </c>
      <c r="Q35" s="59" t="n">
        <f aca="false">+'[1]W. Power Desk Daily off peak'!R15</f>
        <v>0</v>
      </c>
      <c r="R35" s="59" t="n">
        <f aca="false">+'[1]W. Power Desk Daily off peak'!S15</f>
        <v>0</v>
      </c>
      <c r="S35" s="59" t="n">
        <f aca="false">+'[1]W. Power Desk Daily off peak'!T15</f>
        <v>0</v>
      </c>
      <c r="T35" s="59" t="n">
        <f aca="false">+'[1]W. Power Desk Daily off peak'!U15</f>
        <v>0</v>
      </c>
      <c r="U35" s="59" t="n">
        <f aca="false">+'[1]W. Power Desk Daily off peak'!V15</f>
        <v>0</v>
      </c>
      <c r="V35" s="59" t="n">
        <f aca="false">+'[1]W. Power Desk Daily off peak'!W15</f>
        <v>0</v>
      </c>
      <c r="W35" s="59" t="n">
        <f aca="false">+'[1]W. Power Desk Daily off peak'!X15</f>
        <v>0</v>
      </c>
      <c r="X35" s="59" t="n">
        <f aca="false">+'[1]W. Power Desk Daily off peak'!Y15</f>
        <v>0</v>
      </c>
      <c r="Y35" s="59" t="n">
        <f aca="false">+'[1]W. Power Desk Daily off peak'!Z15</f>
        <v>0</v>
      </c>
      <c r="Z35" s="59" t="n">
        <f aca="false">+'[1]W. Power Desk Daily off peak'!AA15</f>
        <v>0</v>
      </c>
      <c r="AA35" s="59" t="n">
        <f aca="false">+'[1]W. Power Desk Daily off peak'!AB15</f>
        <v>0</v>
      </c>
      <c r="AB35" s="59" t="n">
        <f aca="false">+'[1]W. Power Desk Daily off peak'!AC15</f>
        <v>0</v>
      </c>
      <c r="AC35" s="59" t="n">
        <f aca="false">+'[1]W. Power Desk Daily off peak'!AD15</f>
        <v>0</v>
      </c>
      <c r="AD35" s="77" t="n">
        <f aca="false">+'[1]W. Power Desk Daily off peak'!AE15</f>
        <v>0</v>
      </c>
      <c r="AE35" s="77" t="n">
        <f aca="false">+'[1]W. Power Desk Daily off peak'!AF15</f>
        <v>0</v>
      </c>
      <c r="AF35" s="77" t="n">
        <f aca="false">+'[1]W. Power Desk Daily off peak'!AG15</f>
        <v>0</v>
      </c>
      <c r="AG35" s="179" t="n">
        <f aca="false">+'[1]W. Power Desk Daily off peak'!AI15</f>
        <v>0</v>
      </c>
      <c r="AH35" s="156"/>
    </row>
    <row r="36" customFormat="false" ht="15.75" hidden="false" customHeight="true" outlineLevel="0" collapsed="false">
      <c r="A36" s="160" t="str">
        <f aca="false">+'[1]W. Power Desk Daily off peak'!A16</f>
        <v>Total West Desk Power Position - MWH</v>
      </c>
      <c r="B36" s="65" t="n">
        <f aca="false">+'[1]W. Power Desk Daily off peak'!C16</f>
        <v>0</v>
      </c>
      <c r="C36" s="172" t="n">
        <f aca="false">+'[1]W. Power Desk Daily off peak'!D16</f>
        <v>0</v>
      </c>
      <c r="D36" s="172" t="n">
        <f aca="false">+'[1]W. Power Desk Daily off peak'!E16</f>
        <v>0</v>
      </c>
      <c r="E36" s="172" t="n">
        <f aca="false">+'[1]W. Power Desk Daily off peak'!F16</f>
        <v>0</v>
      </c>
      <c r="F36" s="172" t="n">
        <f aca="false">+'[1]W. Power Desk Daily off peak'!G16</f>
        <v>0</v>
      </c>
      <c r="G36" s="172" t="n">
        <f aca="false">+'[1]W. Power Desk Daily off peak'!H16</f>
        <v>272.683483457631</v>
      </c>
      <c r="H36" s="172" t="n">
        <f aca="false">+'[1]W. Power Desk Daily off peak'!I16</f>
        <v>-2749.61130765552</v>
      </c>
      <c r="I36" s="172" t="n">
        <f aca="false">+'[1]W. Power Desk Daily off peak'!J16</f>
        <v>-2110.13635498351</v>
      </c>
      <c r="J36" s="172" t="n">
        <f aca="false">+'[1]W. Power Desk Daily off peak'!K16</f>
        <v>-2109.28840000005</v>
      </c>
      <c r="K36" s="172" t="n">
        <f aca="false">+'[1]W. Power Desk Daily off peak'!L16</f>
        <v>-3783.78607248386</v>
      </c>
      <c r="L36" s="172" t="n">
        <f aca="false">+'[1]W. Power Desk Daily off peak'!M16</f>
        <v>-2141.22022740016</v>
      </c>
      <c r="M36" s="172" t="n">
        <f aca="false">+'[1]W. Power Desk Daily off peak'!N16</f>
        <v>-2083.30002285101</v>
      </c>
      <c r="N36" s="172" t="n">
        <f aca="false">+'[1]W. Power Desk Daily off peak'!O16</f>
        <v>-2082.74686457614</v>
      </c>
      <c r="O36" s="172" t="n">
        <f aca="false">+'[1]W. Power Desk Daily off peak'!P16</f>
        <v>-5002.35191909166</v>
      </c>
      <c r="P36" s="172" t="n">
        <f aca="false">+'[1]W. Power Desk Daily off peak'!Q16</f>
        <v>-2154.0838658172</v>
      </c>
      <c r="Q36" s="172" t="n">
        <f aca="false">+'[1]W. Power Desk Daily off peak'!R16</f>
        <v>-2153.16620174439</v>
      </c>
      <c r="R36" s="172" t="n">
        <f aca="false">+'[1]W. Power Desk Daily off peak'!S16</f>
        <v>-3809.82964269824</v>
      </c>
      <c r="S36" s="172" t="n">
        <f aca="false">+'[1]W. Power Desk Daily off peak'!T16</f>
        <v>-2153.16620174441</v>
      </c>
      <c r="T36" s="172" t="n">
        <f aca="false">+'[1]W. Power Desk Daily off peak'!U16</f>
        <v>-2064.1610316423</v>
      </c>
      <c r="U36" s="172" t="n">
        <f aca="false">+'[1]W. Power Desk Daily off peak'!V16</f>
        <v>-2063.80014603512</v>
      </c>
      <c r="V36" s="172" t="n">
        <f aca="false">+'[1]W. Power Desk Daily off peak'!W16</f>
        <v>-2167.23250527519</v>
      </c>
      <c r="W36" s="172" t="n">
        <f aca="false">+'[1]W. Power Desk Daily off peak'!X16</f>
        <v>-2166.89964630612</v>
      </c>
      <c r="X36" s="172" t="n">
        <f aca="false">+'[1]W. Power Desk Daily off peak'!Y16</f>
        <v>0</v>
      </c>
      <c r="Y36" s="172" t="n">
        <f aca="false">+'[1]W. Power Desk Daily off peak'!Z16</f>
        <v>0</v>
      </c>
      <c r="Z36" s="172" t="n">
        <f aca="false">+'[1]W. Power Desk Daily off peak'!AA16</f>
        <v>0</v>
      </c>
      <c r="AA36" s="172" t="n">
        <f aca="false">+'[1]W. Power Desk Daily off peak'!AB16</f>
        <v>0</v>
      </c>
      <c r="AB36" s="172" t="n">
        <f aca="false">+'[1]W. Power Desk Daily off peak'!AC16</f>
        <v>0</v>
      </c>
      <c r="AC36" s="172" t="n">
        <f aca="false">+'[1]W. Power Desk Daily off peak'!AD16</f>
        <v>0</v>
      </c>
      <c r="AD36" s="180" t="n">
        <f aca="false">+'[1]W. Power Desk Daily off peak'!AE16</f>
        <v>0</v>
      </c>
      <c r="AE36" s="180" t="n">
        <f aca="false">+'[1]W. Power Desk Daily off peak'!AF16</f>
        <v>0</v>
      </c>
      <c r="AF36" s="180" t="n">
        <f aca="false">+'[1]W. Power Desk Daily off peak'!AG16</f>
        <v>0</v>
      </c>
      <c r="AG36" s="181" t="n">
        <f aca="false">+'[1]W. Power Desk Daily off peak'!AI16</f>
        <v>-40522.0969268472</v>
      </c>
      <c r="AH36" s="156"/>
    </row>
    <row r="39" customFormat="false" ht="15.75" hidden="false" customHeight="false" outlineLevel="0" collapsed="false">
      <c r="A39" s="92" t="s">
        <v>47</v>
      </c>
    </row>
    <row r="40" customFormat="false" ht="15" hidden="false" customHeight="true" outlineLevel="0" collapsed="false">
      <c r="A40" s="151" t="str">
        <f aca="false">+A29</f>
        <v>Mid Columbia</v>
      </c>
      <c r="B40" s="167" t="n">
        <f aca="false">+'[1]W. Power Desk Daily off peak'!C9-'[1]W. Power Desk Daily off peak'!C109</f>
        <v>-877.573238474835</v>
      </c>
      <c r="C40" s="168" t="n">
        <f aca="false">+'[1]W. Power Desk Daily off peak'!D9-'[1]W. Power Desk Daily off peak'!D109</f>
        <v>-877.573238474835</v>
      </c>
      <c r="D40" s="168" t="n">
        <f aca="false">+'[1]W. Power Desk Daily off peak'!E9-'[1]W. Power Desk Daily off peak'!E109</f>
        <v>-829.678408718253</v>
      </c>
      <c r="E40" s="168" t="n">
        <f aca="false">+'[1]W. Power Desk Daily off peak'!F9-'[1]W. Power Desk Daily off peak'!F109</f>
        <v>-829.678408718256</v>
      </c>
      <c r="F40" s="168" t="n">
        <f aca="false">+'[1]W. Power Desk Daily off peak'!G9-'[1]W. Power Desk Daily off peak'!G109</f>
        <v>-829.678408718256</v>
      </c>
      <c r="G40" s="168" t="n">
        <f aca="false">+'[1]W. Power Desk Daily off peak'!H9-'[1]W. Power Desk Daily off peak'!H109</f>
        <v>-1807.77562865686</v>
      </c>
      <c r="H40" s="168" t="n">
        <f aca="false">+'[1]W. Power Desk Daily off peak'!I9-'[1]W. Power Desk Daily off peak'!I109</f>
        <v>-1469.03431004475</v>
      </c>
      <c r="I40" s="168" t="n">
        <f aca="false">+'[1]W. Power Desk Daily off peak'!J9-'[1]W. Power Desk Daily off peak'!J109</f>
        <v>-1516.92913980133</v>
      </c>
      <c r="J40" s="168" t="n">
        <f aca="false">+'[1]W. Power Desk Daily off peak'!K9-'[1]W. Power Desk Daily off peak'!K109</f>
        <v>-1516.92913980133</v>
      </c>
      <c r="K40" s="168" t="n">
        <f aca="false">+'[1]W. Power Desk Daily off peak'!L9-'[1]W. Power Desk Daily off peak'!L109</f>
        <v>-1044.87609525204</v>
      </c>
      <c r="L40" s="168" t="n">
        <f aca="false">+'[1]W. Power Desk Daily off peak'!M9-'[1]W. Power Desk Daily off peak'!M109</f>
        <v>-639.355901326482</v>
      </c>
      <c r="M40" s="168" t="n">
        <f aca="false">+'[1]W. Power Desk Daily off peak'!N9-'[1]W. Power Desk Daily off peak'!N109</f>
        <v>-591.458160226359</v>
      </c>
      <c r="N40" s="168" t="n">
        <f aca="false">+'[1]W. Power Desk Daily off peak'!O9-'[1]W. Power Desk Daily off peak'!O109</f>
        <v>-591.458160226354</v>
      </c>
      <c r="O40" s="168" t="n">
        <f aca="false">+'[1]W. Power Desk Daily off peak'!P9-'[1]W. Power Desk Daily off peak'!P109</f>
        <v>-1044.87609525204</v>
      </c>
      <c r="P40" s="168" t="n">
        <f aca="false">+'[1]W. Power Desk Daily off peak'!Q9-'[1]W. Power Desk Daily off peak'!Q109</f>
        <v>-639.355901326495</v>
      </c>
      <c r="Q40" s="168" t="n">
        <f aca="false">+'[1]W. Power Desk Daily off peak'!R9-'[1]W. Power Desk Daily off peak'!R109</f>
        <v>-639.355901326495</v>
      </c>
      <c r="R40" s="168" t="n">
        <f aca="false">+'[1]W. Power Desk Daily off peak'!S9-'[1]W. Power Desk Daily off peak'!S109</f>
        <v>-1044.87609525204</v>
      </c>
      <c r="S40" s="168" t="n">
        <f aca="false">+'[1]W. Power Desk Daily off peak'!T9-'[1]W. Power Desk Daily off peak'!T109</f>
        <v>-639.355901326495</v>
      </c>
      <c r="T40" s="168" t="n">
        <f aca="false">+'[1]W. Power Desk Daily off peak'!U9-'[1]W. Power Desk Daily off peak'!U109</f>
        <v>-591.458160226364</v>
      </c>
      <c r="U40" s="168" t="n">
        <f aca="false">+'[1]W. Power Desk Daily off peak'!V9-'[1]W. Power Desk Daily off peak'!V109</f>
        <v>-591.458160226367</v>
      </c>
      <c r="V40" s="168" t="n">
        <f aca="false">+'[1]W. Power Desk Daily off peak'!W9-'[1]W. Power Desk Daily off peak'!W109</f>
        <v>-639.355901326495</v>
      </c>
      <c r="W40" s="168" t="n">
        <f aca="false">+'[1]W. Power Desk Daily off peak'!X9-'[1]W. Power Desk Daily off peak'!X109</f>
        <v>-639.355901326495</v>
      </c>
      <c r="X40" s="168" t="n">
        <f aca="false">+'[1]W. Power Desk Daily off peak'!Y9-'[1]W. Power Desk Daily off peak'!Y109</f>
        <v>0</v>
      </c>
      <c r="Y40" s="168" t="n">
        <f aca="false">+'[1]W. Power Desk Daily off peak'!Z9-'[1]W. Power Desk Daily off peak'!Z109</f>
        <v>0</v>
      </c>
      <c r="Z40" s="168" t="n">
        <f aca="false">+'[1]W. Power Desk Daily off peak'!AA9-'[1]W. Power Desk Daily off peak'!AA109</f>
        <v>0</v>
      </c>
      <c r="AA40" s="168" t="n">
        <f aca="false">+'[1]W. Power Desk Daily off peak'!AB9-'[1]W. Power Desk Daily off peak'!AB109</f>
        <v>0</v>
      </c>
      <c r="AB40" s="168" t="n">
        <f aca="false">+'[1]W. Power Desk Daily off peak'!AC9-'[1]W. Power Desk Daily off peak'!AC109</f>
        <v>0</v>
      </c>
      <c r="AC40" s="168" t="n">
        <f aca="false">+'[1]W. Power Desk Daily off peak'!AD9-'[1]W. Power Desk Daily off peak'!AD109</f>
        <v>0</v>
      </c>
      <c r="AD40" s="168" t="n">
        <f aca="false">+'[1]W. Power Desk Daily off peak'!AE9-'[1]W. Power Desk Daily off peak'!AE109</f>
        <v>0</v>
      </c>
      <c r="AE40" s="168" t="n">
        <f aca="false">+'[1]W. Power Desk Daily off peak'!AF9-'[1]W. Power Desk Daily off peak'!AF109</f>
        <v>0</v>
      </c>
      <c r="AF40" s="168" t="n">
        <f aca="false">+'[1]W. Power Desk Daily off peak'!AG9-'[1]W. Power Desk Daily off peak'!AG109</f>
        <v>0</v>
      </c>
      <c r="AG40" s="170" t="n">
        <f aca="false">+'[1]W. Power Desk Daily off peak'!AI9-'[1]W. Power Desk Daily off peak'!AI109</f>
        <v>-19891.4462560292</v>
      </c>
    </row>
    <row r="41" customFormat="false" ht="11.25" hidden="false" customHeight="false" outlineLevel="0" collapsed="false">
      <c r="A41" s="156" t="str">
        <f aca="false">+A30</f>
        <v>COB</v>
      </c>
      <c r="B41" s="32" t="n">
        <f aca="false">+'[1]W. Power Desk Daily off peak'!C10-'[1]W. Power Desk Daily off peak'!C110</f>
        <v>-550.755817431472</v>
      </c>
      <c r="C41" s="59" t="n">
        <f aca="false">+'[1]W. Power Desk Daily off peak'!D10-'[1]W. Power Desk Daily off peak'!D110</f>
        <v>-550.755817431472</v>
      </c>
      <c r="D41" s="59" t="n">
        <f aca="false">+'[1]W. Power Desk Daily off peak'!E10-'[1]W. Power Desk Daily off peak'!E110</f>
        <v>-550.755817431491</v>
      </c>
      <c r="E41" s="59" t="n">
        <f aca="false">+'[1]W. Power Desk Daily off peak'!F10-'[1]W. Power Desk Daily off peak'!F110</f>
        <v>-550.75581743305</v>
      </c>
      <c r="F41" s="59" t="n">
        <f aca="false">+'[1]W. Power Desk Daily off peak'!G10-'[1]W. Power Desk Daily off peak'!G110</f>
        <v>-550.755817468358</v>
      </c>
      <c r="G41" s="59" t="n">
        <f aca="false">+'[1]W. Power Desk Daily off peak'!H10-'[1]W. Power Desk Daily off peak'!H110</f>
        <v>-2389.90571997134</v>
      </c>
      <c r="H41" s="59" t="n">
        <f aca="false">+'[1]W. Power Desk Daily off peak'!I10-'[1]W. Power Desk Daily off peak'!I110</f>
        <v>-402.438973757692</v>
      </c>
      <c r="I41" s="59" t="n">
        <f aca="false">+'[1]W. Power Desk Daily off peak'!J10-'[1]W. Power Desk Daily off peak'!J110</f>
        <v>-412.085904675213</v>
      </c>
      <c r="J41" s="59" t="n">
        <f aca="false">+'[1]W. Power Desk Daily off peak'!K10-'[1]W. Power Desk Daily off peak'!K110</f>
        <v>-420.416661055928</v>
      </c>
      <c r="K41" s="59" t="n">
        <f aca="false">+'[1]W. Power Desk Daily off peak'!L10-'[1]W. Power Desk Daily off peak'!L110</f>
        <v>1539.34411776051</v>
      </c>
      <c r="L41" s="59" t="n">
        <f aca="false">+'[1]W. Power Desk Daily off peak'!M10-'[1]W. Power Desk Daily off peak'!M110</f>
        <v>130.339194203597</v>
      </c>
      <c r="M41" s="59" t="n">
        <f aca="false">+'[1]W. Power Desk Daily off peak'!N10-'[1]W. Power Desk Daily off peak'!N110</f>
        <v>114.716851528984</v>
      </c>
      <c r="N41" s="59" t="n">
        <f aca="false">+'[1]W. Power Desk Daily off peak'!O10-'[1]W. Power Desk Daily off peak'!O110</f>
        <v>111.362210401469</v>
      </c>
      <c r="O41" s="59" t="n">
        <f aca="false">+'[1]W. Power Desk Daily off peak'!P10-'[1]W. Power Desk Daily off peak'!P110</f>
        <v>-120.994987993125</v>
      </c>
      <c r="P41" s="59" t="n">
        <f aca="false">+'[1]W. Power Desk Daily off peak'!Q10-'[1]W. Power Desk Daily off peak'!Q110</f>
        <v>108.550205819713</v>
      </c>
      <c r="Q41" s="59" t="n">
        <f aca="false">+'[1]W. Power Desk Daily off peak'!R10-'[1]W. Power Desk Daily off peak'!R110</f>
        <v>104.086237386887</v>
      </c>
      <c r="R41" s="59" t="n">
        <f aca="false">+'[1]W. Power Desk Daily off peak'!S10-'[1]W. Power Desk Daily off peak'!S110</f>
        <v>1474.00434680997</v>
      </c>
      <c r="S41" s="59" t="n">
        <f aca="false">+'[1]W. Power Desk Daily off peak'!T10-'[1]W. Power Desk Daily off peak'!T110</f>
        <v>104.086237386885</v>
      </c>
      <c r="T41" s="59" t="n">
        <f aca="false">+'[1]W. Power Desk Daily off peak'!U10-'[1]W. Power Desk Daily off peak'!U110</f>
        <v>99.2691276983921</v>
      </c>
      <c r="U41" s="59" t="n">
        <f aca="false">+'[1]W. Power Desk Daily off peak'!V10-'[1]W. Power Desk Daily off peak'!V110</f>
        <v>97.999539383819</v>
      </c>
      <c r="V41" s="59" t="n">
        <f aca="false">+'[1]W. Power Desk Daily off peak'!W10-'[1]W. Power Desk Daily off peak'!W110</f>
        <v>96.8548482844568</v>
      </c>
      <c r="W41" s="59" t="n">
        <f aca="false">+'[1]W. Power Desk Daily off peak'!X10-'[1]W. Power Desk Daily off peak'!X110</f>
        <v>95.8169448582302</v>
      </c>
      <c r="X41" s="59" t="n">
        <f aca="false">+'[1]W. Power Desk Daily off peak'!Y10-'[1]W. Power Desk Daily off peak'!Y110</f>
        <v>0</v>
      </c>
      <c r="Y41" s="59" t="n">
        <f aca="false">+'[1]W. Power Desk Daily off peak'!Z10-'[1]W. Power Desk Daily off peak'!Z110</f>
        <v>0</v>
      </c>
      <c r="Z41" s="59" t="n">
        <f aca="false">+'[1]W. Power Desk Daily off peak'!AA10-'[1]W. Power Desk Daily off peak'!AA110</f>
        <v>0</v>
      </c>
      <c r="AA41" s="59" t="n">
        <f aca="false">+'[1]W. Power Desk Daily off peak'!AB10-'[1]W. Power Desk Daily off peak'!AB110</f>
        <v>0</v>
      </c>
      <c r="AB41" s="59" t="n">
        <f aca="false">+'[1]W. Power Desk Daily off peak'!AC10-'[1]W. Power Desk Daily off peak'!AC110</f>
        <v>0</v>
      </c>
      <c r="AC41" s="59" t="n">
        <f aca="false">+'[1]W. Power Desk Daily off peak'!AD10-'[1]W. Power Desk Daily off peak'!AD110</f>
        <v>0</v>
      </c>
      <c r="AD41" s="59" t="n">
        <f aca="false">+'[1]W. Power Desk Daily off peak'!AE10-'[1]W. Power Desk Daily off peak'!AE110</f>
        <v>0</v>
      </c>
      <c r="AE41" s="59" t="n">
        <f aca="false">+'[1]W. Power Desk Daily off peak'!AF10-'[1]W. Power Desk Daily off peak'!AF110</f>
        <v>0</v>
      </c>
      <c r="AF41" s="59" t="n">
        <f aca="false">+'[1]W. Power Desk Daily off peak'!AG10-'[1]W. Power Desk Daily off peak'!AG110</f>
        <v>0</v>
      </c>
      <c r="AG41" s="60" t="n">
        <f aca="false">+'[1]W. Power Desk Daily off peak'!AI10-'[1]W. Power Desk Daily off peak'!AI110</f>
        <v>-2423.19147312623</v>
      </c>
    </row>
    <row r="42" customFormat="false" ht="11.25" hidden="false" customHeight="false" outlineLevel="0" collapsed="false">
      <c r="A42" s="156" t="str">
        <f aca="false">+A31</f>
        <v>NP15</v>
      </c>
      <c r="B42" s="32" t="n">
        <f aca="false">+'[1]W. Power Desk Daily off peak'!C11-'[1]W. Power Desk Daily off peak'!C111</f>
        <v>1974.46678744892</v>
      </c>
      <c r="C42" s="59" t="n">
        <f aca="false">+'[1]W. Power Desk Daily off peak'!D11-'[1]W. Power Desk Daily off peak'!D111</f>
        <v>1974.46678744892</v>
      </c>
      <c r="D42" s="59" t="n">
        <f aca="false">+'[1]W. Power Desk Daily off peak'!E11-'[1]W. Power Desk Daily off peak'!E111</f>
        <v>1974.46678744894</v>
      </c>
      <c r="E42" s="59" t="n">
        <f aca="false">+'[1]W. Power Desk Daily off peak'!F11-'[1]W. Power Desk Daily off peak'!F111</f>
        <v>1974.46678745019</v>
      </c>
      <c r="F42" s="59" t="n">
        <f aca="false">+'[1]W. Power Desk Daily off peak'!G11-'[1]W. Power Desk Daily off peak'!G111</f>
        <v>1974.46678747858</v>
      </c>
      <c r="G42" s="59" t="n">
        <f aca="false">+'[1]W. Power Desk Daily off peak'!H11-'[1]W. Power Desk Daily off peak'!H111</f>
        <v>5975.8305140203</v>
      </c>
      <c r="H42" s="59" t="n">
        <f aca="false">+'[1]W. Power Desk Daily off peak'!I11-'[1]W. Power Desk Daily off peak'!I111</f>
        <v>3164.71311790879</v>
      </c>
      <c r="I42" s="59" t="n">
        <f aca="false">+'[1]W. Power Desk Daily off peak'!J11-'[1]W. Power Desk Daily off peak'!J111</f>
        <v>3414.68715678409</v>
      </c>
      <c r="J42" s="59" t="n">
        <f aca="false">+'[1]W. Power Desk Daily off peak'!K11-'[1]W. Power Desk Daily off peak'!K111</f>
        <v>3423.8658628121</v>
      </c>
      <c r="K42" s="59" t="n">
        <f aca="false">+'[1]W. Power Desk Daily off peak'!L11-'[1]W. Power Desk Daily off peak'!L111</f>
        <v>4272.03635516249</v>
      </c>
      <c r="L42" s="59" t="n">
        <f aca="false">+'[1]W. Power Desk Daily off peak'!M11-'[1]W. Power Desk Daily off peak'!M111</f>
        <v>1417.46721769155</v>
      </c>
      <c r="M42" s="59" t="n">
        <f aca="false">+'[1]W. Power Desk Daily off peak'!N11-'[1]W. Power Desk Daily off peak'!N111</f>
        <v>1443.11202381516</v>
      </c>
      <c r="N42" s="59" t="n">
        <f aca="false">+'[1]W. Power Desk Daily off peak'!O11-'[1]W. Power Desk Daily off peak'!O111</f>
        <v>1447.01982321738</v>
      </c>
      <c r="O42" s="59" t="n">
        <f aca="false">+'[1]W. Power Desk Daily off peak'!P11-'[1]W. Power Desk Daily off peak'!P111</f>
        <v>4713.80961430829</v>
      </c>
      <c r="P42" s="59" t="n">
        <f aca="false">+'[1]W. Power Desk Daily off peak'!Q11-'[1]W. Power Desk Daily off peak'!Q111</f>
        <v>1426.3925676547</v>
      </c>
      <c r="Q42" s="59" t="n">
        <f aca="false">+'[1]W. Power Desk Daily off peak'!R11-'[1]W. Power Desk Daily off peak'!R111</f>
        <v>1431.77419992786</v>
      </c>
      <c r="R42" s="59" t="n">
        <f aca="false">+'[1]W. Power Desk Daily off peak'!S11-'[1]W. Power Desk Daily off peak'!S111</f>
        <v>4311.33255589864</v>
      </c>
      <c r="S42" s="59" t="n">
        <f aca="false">+'[1]W. Power Desk Daily off peak'!T11-'[1]W. Power Desk Daily off peak'!T111</f>
        <v>1431.77419992786</v>
      </c>
      <c r="T42" s="59" t="n">
        <f aca="false">+'[1]W. Power Desk Daily off peak'!U11-'[1]W. Power Desk Daily off peak'!U111</f>
        <v>1477.69872756973</v>
      </c>
      <c r="U42" s="59" t="n">
        <f aca="false">+'[1]W. Power Desk Daily off peak'!V11-'[1]W. Power Desk Daily off peak'!V111</f>
        <v>1479.32918427696</v>
      </c>
      <c r="V42" s="59" t="n">
        <f aca="false">+'[1]W. Power Desk Daily off peak'!W11-'[1]W. Power Desk Daily off peak'!W111</f>
        <v>1424.93922197403</v>
      </c>
      <c r="W42" s="59" t="n">
        <f aca="false">+'[1]W. Power Desk Daily off peak'!X11-'[1]W. Power Desk Daily off peak'!X111</f>
        <v>1426.30991886939</v>
      </c>
      <c r="X42" s="59" t="n">
        <f aca="false">+'[1]W. Power Desk Daily off peak'!Y11-'[1]W. Power Desk Daily off peak'!Y111</f>
        <v>0</v>
      </c>
      <c r="Y42" s="59" t="n">
        <f aca="false">+'[1]W. Power Desk Daily off peak'!Z11-'[1]W. Power Desk Daily off peak'!Z111</f>
        <v>0</v>
      </c>
      <c r="Z42" s="59" t="n">
        <f aca="false">+'[1]W. Power Desk Daily off peak'!AA11-'[1]W. Power Desk Daily off peak'!AA111</f>
        <v>0</v>
      </c>
      <c r="AA42" s="59" t="n">
        <f aca="false">+'[1]W. Power Desk Daily off peak'!AB11-'[1]W. Power Desk Daily off peak'!AB111</f>
        <v>0</v>
      </c>
      <c r="AB42" s="59" t="n">
        <f aca="false">+'[1]W. Power Desk Daily off peak'!AC11-'[1]W. Power Desk Daily off peak'!AC111</f>
        <v>0</v>
      </c>
      <c r="AC42" s="59" t="n">
        <f aca="false">+'[1]W. Power Desk Daily off peak'!AD11-'[1]W. Power Desk Daily off peak'!AD111</f>
        <v>0</v>
      </c>
      <c r="AD42" s="59" t="n">
        <f aca="false">+'[1]W. Power Desk Daily off peak'!AE11-'[1]W. Power Desk Daily off peak'!AE111</f>
        <v>0</v>
      </c>
      <c r="AE42" s="59" t="n">
        <f aca="false">+'[1]W. Power Desk Daily off peak'!AF11-'[1]W. Power Desk Daily off peak'!AF111</f>
        <v>0</v>
      </c>
      <c r="AF42" s="59" t="n">
        <f aca="false">+'[1]W. Power Desk Daily off peak'!AG11-'[1]W. Power Desk Daily off peak'!AG111</f>
        <v>0</v>
      </c>
      <c r="AG42" s="60" t="n">
        <f aca="false">+'[1]W. Power Desk Daily off peak'!AI11-'[1]W. Power Desk Daily off peak'!AI111</f>
        <v>53554.4261990949</v>
      </c>
    </row>
    <row r="43" customFormat="false" ht="11.25" hidden="false" customHeight="false" outlineLevel="0" collapsed="false">
      <c r="A43" s="156" t="str">
        <f aca="false">+A32</f>
        <v>ZP26</v>
      </c>
      <c r="B43" s="32" t="n">
        <f aca="false">+'[1]W. Power Desk Daily off peak'!C12-'[1]W. Power Desk Daily off peak'!C112</f>
        <v>0</v>
      </c>
      <c r="C43" s="59" t="n">
        <f aca="false">+'[1]W. Power Desk Daily off peak'!D12-'[1]W. Power Desk Daily off peak'!D112</f>
        <v>0</v>
      </c>
      <c r="D43" s="59" t="n">
        <f aca="false">+'[1]W. Power Desk Daily off peak'!E12-'[1]W. Power Desk Daily off peak'!E112</f>
        <v>0</v>
      </c>
      <c r="E43" s="59" t="n">
        <f aca="false">+'[1]W. Power Desk Daily off peak'!F12-'[1]W. Power Desk Daily off peak'!F112</f>
        <v>0</v>
      </c>
      <c r="F43" s="59" t="n">
        <f aca="false">+'[1]W. Power Desk Daily off peak'!G12-'[1]W. Power Desk Daily off peak'!G112</f>
        <v>0</v>
      </c>
      <c r="G43" s="59" t="n">
        <f aca="false">+'[1]W. Power Desk Daily off peak'!H12-'[1]W. Power Desk Daily off peak'!H112</f>
        <v>0</v>
      </c>
      <c r="H43" s="59" t="n">
        <f aca="false">+'[1]W. Power Desk Daily off peak'!I12-'[1]W. Power Desk Daily off peak'!I112</f>
        <v>0</v>
      </c>
      <c r="I43" s="59" t="n">
        <f aca="false">+'[1]W. Power Desk Daily off peak'!J12-'[1]W. Power Desk Daily off peak'!J112</f>
        <v>0</v>
      </c>
      <c r="J43" s="59" t="n">
        <f aca="false">+'[1]W. Power Desk Daily off peak'!K12-'[1]W. Power Desk Daily off peak'!K112</f>
        <v>0</v>
      </c>
      <c r="K43" s="59" t="n">
        <f aca="false">+'[1]W. Power Desk Daily off peak'!L12-'[1]W. Power Desk Daily off peak'!L112</f>
        <v>0</v>
      </c>
      <c r="L43" s="59" t="n">
        <f aca="false">+'[1]W. Power Desk Daily off peak'!M12-'[1]W. Power Desk Daily off peak'!M112</f>
        <v>0</v>
      </c>
      <c r="M43" s="59" t="n">
        <f aca="false">+'[1]W. Power Desk Daily off peak'!N12-'[1]W. Power Desk Daily off peak'!N112</f>
        <v>0</v>
      </c>
      <c r="N43" s="59" t="n">
        <f aca="false">+'[1]W. Power Desk Daily off peak'!O12-'[1]W. Power Desk Daily off peak'!O112</f>
        <v>0</v>
      </c>
      <c r="O43" s="59" t="n">
        <f aca="false">+'[1]W. Power Desk Daily off peak'!P12-'[1]W. Power Desk Daily off peak'!P112</f>
        <v>0</v>
      </c>
      <c r="P43" s="59" t="n">
        <f aca="false">+'[1]W. Power Desk Daily off peak'!Q12-'[1]W. Power Desk Daily off peak'!Q112</f>
        <v>0</v>
      </c>
      <c r="Q43" s="59" t="n">
        <f aca="false">+'[1]W. Power Desk Daily off peak'!R12-'[1]W. Power Desk Daily off peak'!R112</f>
        <v>0</v>
      </c>
      <c r="R43" s="59" t="n">
        <f aca="false">+'[1]W. Power Desk Daily off peak'!S12-'[1]W. Power Desk Daily off peak'!S112</f>
        <v>0</v>
      </c>
      <c r="S43" s="59" t="n">
        <f aca="false">+'[1]W. Power Desk Daily off peak'!T12-'[1]W. Power Desk Daily off peak'!T112</f>
        <v>0</v>
      </c>
      <c r="T43" s="59" t="n">
        <f aca="false">+'[1]W. Power Desk Daily off peak'!U12-'[1]W. Power Desk Daily off peak'!U112</f>
        <v>0</v>
      </c>
      <c r="U43" s="59" t="n">
        <f aca="false">+'[1]W. Power Desk Daily off peak'!V12-'[1]W. Power Desk Daily off peak'!V112</f>
        <v>0</v>
      </c>
      <c r="V43" s="59" t="n">
        <f aca="false">+'[1]W. Power Desk Daily off peak'!W12-'[1]W. Power Desk Daily off peak'!W112</f>
        <v>0</v>
      </c>
      <c r="W43" s="59" t="n">
        <f aca="false">+'[1]W. Power Desk Daily off peak'!X12-'[1]W. Power Desk Daily off peak'!X112</f>
        <v>0</v>
      </c>
      <c r="X43" s="59" t="n">
        <f aca="false">+'[1]W. Power Desk Daily off peak'!Y12-'[1]W. Power Desk Daily off peak'!Y112</f>
        <v>0</v>
      </c>
      <c r="Y43" s="59" t="n">
        <f aca="false">+'[1]W. Power Desk Daily off peak'!Z12-'[1]W. Power Desk Daily off peak'!Z112</f>
        <v>0</v>
      </c>
      <c r="Z43" s="59" t="n">
        <f aca="false">+'[1]W. Power Desk Daily off peak'!AA12-'[1]W. Power Desk Daily off peak'!AA112</f>
        <v>0</v>
      </c>
      <c r="AA43" s="59" t="n">
        <f aca="false">+'[1]W. Power Desk Daily off peak'!AB12-'[1]W. Power Desk Daily off peak'!AB112</f>
        <v>0</v>
      </c>
      <c r="AB43" s="59" t="n">
        <f aca="false">+'[1]W. Power Desk Daily off peak'!AC12-'[1]W. Power Desk Daily off peak'!AC112</f>
        <v>0</v>
      </c>
      <c r="AC43" s="59" t="n">
        <f aca="false">+'[1]W. Power Desk Daily off peak'!AD12-'[1]W. Power Desk Daily off peak'!AD112</f>
        <v>0</v>
      </c>
      <c r="AD43" s="59" t="n">
        <f aca="false">+'[1]W. Power Desk Daily off peak'!AE12-'[1]W. Power Desk Daily off peak'!AE112</f>
        <v>0</v>
      </c>
      <c r="AE43" s="59" t="n">
        <f aca="false">+'[1]W. Power Desk Daily off peak'!AF12-'[1]W. Power Desk Daily off peak'!AF112</f>
        <v>0</v>
      </c>
      <c r="AF43" s="59" t="n">
        <f aca="false">+'[1]W. Power Desk Daily off peak'!AG12-'[1]W. Power Desk Daily off peak'!AG112</f>
        <v>0</v>
      </c>
      <c r="AG43" s="60" t="n">
        <f aca="false">+'[1]W. Power Desk Daily off peak'!AI12-'[1]W. Power Desk Daily off peak'!AI112</f>
        <v>0</v>
      </c>
    </row>
    <row r="44" customFormat="false" ht="11.25" hidden="false" customHeight="false" outlineLevel="0" collapsed="false">
      <c r="A44" s="156" t="str">
        <f aca="false">+A33</f>
        <v>SP15</v>
      </c>
      <c r="B44" s="32" t="n">
        <f aca="false">+'[1]W. Power Desk Daily off peak'!C13-'[1]W. Power Desk Daily off peak'!C113</f>
        <v>-51.0587786653812</v>
      </c>
      <c r="C44" s="59" t="n">
        <f aca="false">+'[1]W. Power Desk Daily off peak'!D13-'[1]W. Power Desk Daily off peak'!D113</f>
        <v>-51.0522353121403</v>
      </c>
      <c r="D44" s="59" t="n">
        <f aca="false">+'[1]W. Power Desk Daily off peak'!E13-'[1]W. Power Desk Daily off peak'!E113</f>
        <v>-51.0262056999977</v>
      </c>
      <c r="E44" s="59" t="n">
        <f aca="false">+'[1]W. Power Desk Daily off peak'!F13-'[1]W. Power Desk Daily off peak'!F113</f>
        <v>-50.9656600443009</v>
      </c>
      <c r="F44" s="59" t="n">
        <f aca="false">+'[1]W. Power Desk Daily off peak'!G13-'[1]W. Power Desk Daily off peak'!G113</f>
        <v>-50.8607759805605</v>
      </c>
      <c r="G44" s="59" t="n">
        <f aca="false">+'[1]W. Power Desk Daily off peak'!H13-'[1]W. Power Desk Daily off peak'!H113</f>
        <v>-1085.89519760042</v>
      </c>
      <c r="H44" s="59" t="n">
        <f aca="false">+'[1]W. Power Desk Daily off peak'!I13-'[1]W. Power Desk Daily off peak'!I113</f>
        <v>-3771.74132466646</v>
      </c>
      <c r="I44" s="59" t="n">
        <f aca="false">+'[1]W. Power Desk Daily off peak'!J13-'[1]W. Power Desk Daily off peak'!J113</f>
        <v>-3771.15062344377</v>
      </c>
      <c r="J44" s="59" t="n">
        <f aca="false">+'[1]W. Power Desk Daily off peak'!K13-'[1]W. Power Desk Daily off peak'!K113</f>
        <v>-3770.8752669979</v>
      </c>
      <c r="K44" s="59" t="n">
        <f aca="false">+'[1]W. Power Desk Daily off peak'!L13-'[1]W. Power Desk Daily off peak'!L113</f>
        <v>-11162.6416460577</v>
      </c>
      <c r="L44" s="59" t="n">
        <f aca="false">+'[1]W. Power Desk Daily off peak'!M13-'[1]W. Power Desk Daily off peak'!M113</f>
        <v>-3720.88054868591</v>
      </c>
      <c r="M44" s="59" t="n">
        <f aca="false">+'[1]W. Power Desk Daily off peak'!N13-'[1]W. Power Desk Daily off peak'!N113</f>
        <v>-3720.88054868591</v>
      </c>
      <c r="N44" s="59" t="n">
        <f aca="false">+'[1]W. Power Desk Daily off peak'!O13-'[1]W. Power Desk Daily off peak'!O113</f>
        <v>-3720.88054868643</v>
      </c>
      <c r="O44" s="59" t="n">
        <f aca="false">+'[1]W. Power Desk Daily off peak'!P13-'[1]W. Power Desk Daily off peak'!P113</f>
        <v>-11162.6416460577</v>
      </c>
      <c r="P44" s="59" t="n">
        <f aca="false">+'[1]W. Power Desk Daily off peak'!Q13-'[1]W. Power Desk Daily off peak'!Q113</f>
        <v>-3720.88054869587</v>
      </c>
      <c r="Q44" s="59" t="n">
        <f aca="false">+'[1]W. Power Desk Daily off peak'!R13-'[1]W. Power Desk Daily off peak'!R113</f>
        <v>-3720.88054931699</v>
      </c>
      <c r="R44" s="59" t="n">
        <f aca="false">+'[1]W. Power Desk Daily off peak'!S13-'[1]W. Power Desk Daily off peak'!S113</f>
        <v>-11162.6416460577</v>
      </c>
      <c r="S44" s="59" t="n">
        <f aca="false">+'[1]W. Power Desk Daily off peak'!T13-'[1]W. Power Desk Daily off peak'!T113</f>
        <v>-3720.880549317</v>
      </c>
      <c r="T44" s="59" t="n">
        <f aca="false">+'[1]W. Power Desk Daily off peak'!U13-'[1]W. Power Desk Daily off peak'!U113</f>
        <v>-3720.88057845255</v>
      </c>
      <c r="U44" s="59" t="n">
        <f aca="false">+'[1]W. Power Desk Daily off peak'!V13-'[1]W. Power Desk Daily off peak'!V113</f>
        <v>-3720.88062357943</v>
      </c>
      <c r="V44" s="59" t="n">
        <f aca="false">+'[1]W. Power Desk Daily off peak'!W13-'[1]W. Power Desk Daily off peak'!W113</f>
        <v>-3720.88071565133</v>
      </c>
      <c r="W44" s="59" t="n">
        <f aca="false">+'[1]W. Power Desk Daily off peak'!X13-'[1]W. Power Desk Daily off peak'!X113</f>
        <v>-3720.88088602173</v>
      </c>
      <c r="X44" s="59" t="n">
        <f aca="false">+'[1]W. Power Desk Daily off peak'!Y13-'[1]W. Power Desk Daily off peak'!Y113</f>
        <v>0</v>
      </c>
      <c r="Y44" s="59" t="n">
        <f aca="false">+'[1]W. Power Desk Daily off peak'!Z13-'[1]W. Power Desk Daily off peak'!Z113</f>
        <v>0</v>
      </c>
      <c r="Z44" s="59" t="n">
        <f aca="false">+'[1]W. Power Desk Daily off peak'!AA13-'[1]W. Power Desk Daily off peak'!AA113</f>
        <v>0</v>
      </c>
      <c r="AA44" s="59" t="n">
        <f aca="false">+'[1]W. Power Desk Daily off peak'!AB13-'[1]W. Power Desk Daily off peak'!AB113</f>
        <v>0</v>
      </c>
      <c r="AB44" s="59" t="n">
        <f aca="false">+'[1]W. Power Desk Daily off peak'!AC13-'[1]W. Power Desk Daily off peak'!AC113</f>
        <v>0</v>
      </c>
      <c r="AC44" s="59" t="n">
        <f aca="false">+'[1]W. Power Desk Daily off peak'!AD13-'[1]W. Power Desk Daily off peak'!AD113</f>
        <v>0</v>
      </c>
      <c r="AD44" s="59" t="n">
        <f aca="false">+'[1]W. Power Desk Daily off peak'!AE13-'[1]W. Power Desk Daily off peak'!AE113</f>
        <v>0</v>
      </c>
      <c r="AE44" s="59" t="n">
        <f aca="false">+'[1]W. Power Desk Daily off peak'!AF13-'[1]W. Power Desk Daily off peak'!AF113</f>
        <v>0</v>
      </c>
      <c r="AF44" s="59" t="n">
        <f aca="false">+'[1]W. Power Desk Daily off peak'!AG13-'[1]W. Power Desk Daily off peak'!AG113</f>
        <v>0</v>
      </c>
      <c r="AG44" s="60" t="n">
        <f aca="false">+'[1]W. Power Desk Daily off peak'!AI13-'[1]W. Power Desk Daily off peak'!AI113</f>
        <v>-83351.3571036772</v>
      </c>
    </row>
    <row r="45" customFormat="false" ht="11.25" hidden="false" customHeight="false" outlineLevel="0" collapsed="false">
      <c r="A45" s="156" t="str">
        <f aca="false">+A34</f>
        <v>Palo Verde</v>
      </c>
      <c r="B45" s="32" t="n">
        <f aca="false">+'[1]W. Power Desk Daily off peak'!C14-'[1]W. Power Desk Daily off peak'!C114</f>
        <v>3000.79373751431</v>
      </c>
      <c r="C45" s="59" t="n">
        <f aca="false">+'[1]W. Power Desk Daily off peak'!D14-'[1]W. Power Desk Daily off peak'!D114</f>
        <v>3000.78568453906</v>
      </c>
      <c r="D45" s="59" t="n">
        <f aca="false">+'[1]W. Power Desk Daily off peak'!E14-'[1]W. Power Desk Daily off peak'!E114</f>
        <v>3000.75354530822</v>
      </c>
      <c r="E45" s="59" t="n">
        <f aca="false">+'[1]W. Power Desk Daily off peak'!F14-'[1]W. Power Desk Daily off peak'!F114</f>
        <v>3000.67854724</v>
      </c>
      <c r="F45" s="59" t="n">
        <f aca="false">+'[1]W. Power Desk Daily off peak'!G14-'[1]W. Power Desk Daily off peak'!G114</f>
        <v>3000.54820840215</v>
      </c>
      <c r="G45" s="59" t="n">
        <f aca="false">+'[1]W. Power Desk Daily off peak'!H14-'[1]W. Power Desk Daily off peak'!H114</f>
        <v>8640.23256421792</v>
      </c>
      <c r="H45" s="59" t="n">
        <f aca="false">+'[1]W. Power Desk Daily off peak'!I14-'[1]W. Power Desk Daily off peak'!I114</f>
        <v>3272.61017661816</v>
      </c>
      <c r="I45" s="59" t="n">
        <f aca="false">+'[1]W. Power Desk Daily off peak'!J14-'[1]W. Power Desk Daily off peak'!J114</f>
        <v>3671.01885212409</v>
      </c>
      <c r="J45" s="59" t="n">
        <f aca="false">+'[1]W. Power Desk Daily off peak'!K14-'[1]W. Power Desk Daily off peak'!K114</f>
        <v>3670.67221237672</v>
      </c>
      <c r="K45" s="59" t="n">
        <f aca="false">+'[1]W. Power Desk Daily off peak'!L14-'[1]W. Power Desk Daily off peak'!L114</f>
        <v>2612.3511959029</v>
      </c>
      <c r="L45" s="59" t="n">
        <f aca="false">+'[1]W. Power Desk Daily off peak'!M14-'[1]W. Power Desk Daily off peak'!M114</f>
        <v>671.209810717086</v>
      </c>
      <c r="M45" s="59" t="n">
        <f aca="false">+'[1]W. Power Desk Daily off peak'!N14-'[1]W. Power Desk Daily off peak'!N114</f>
        <v>671.209810717105</v>
      </c>
      <c r="N45" s="59" t="n">
        <f aca="false">+'[1]W. Power Desk Daily off peak'!O14-'[1]W. Power Desk Daily off peak'!O114</f>
        <v>671.209810717801</v>
      </c>
      <c r="O45" s="59" t="n">
        <f aca="false">+'[1]W. Power Desk Daily off peak'!P14-'[1]W. Power Desk Daily off peak'!P114</f>
        <v>2612.35119590289</v>
      </c>
      <c r="P45" s="59" t="n">
        <f aca="false">+'[1]W. Power Desk Daily off peak'!Q14-'[1]W. Power Desk Daily off peak'!Q114</f>
        <v>671.209810730757</v>
      </c>
      <c r="Q45" s="59" t="n">
        <f aca="false">+'[1]W. Power Desk Daily off peak'!R14-'[1]W. Power Desk Daily off peak'!R114</f>
        <v>671.20981158434</v>
      </c>
      <c r="R45" s="59" t="n">
        <f aca="false">+'[1]W. Power Desk Daily off peak'!S14-'[1]W. Power Desk Daily off peak'!S114</f>
        <v>2612.35119590291</v>
      </c>
      <c r="S45" s="59" t="n">
        <f aca="false">+'[1]W. Power Desk Daily off peak'!T14-'[1]W. Power Desk Daily off peak'!T114</f>
        <v>671.20981158434</v>
      </c>
      <c r="T45" s="59" t="n">
        <f aca="false">+'[1]W. Power Desk Daily off peak'!U14-'[1]W. Power Desk Daily off peak'!U114</f>
        <v>671.209851768486</v>
      </c>
      <c r="U45" s="59" t="n">
        <f aca="false">+'[1]W. Power Desk Daily off peak'!V14-'[1]W. Power Desk Daily off peak'!V114</f>
        <v>671.209914109904</v>
      </c>
      <c r="V45" s="59" t="n">
        <f aca="false">+'[1]W. Power Desk Daily off peak'!W14-'[1]W. Power Desk Daily off peak'!W114</f>
        <v>671.210041444145</v>
      </c>
      <c r="W45" s="59" t="n">
        <f aca="false">+'[1]W. Power Desk Daily off peak'!X14-'[1]W. Power Desk Daily off peak'!X114</f>
        <v>671.21027731448</v>
      </c>
      <c r="X45" s="59" t="n">
        <f aca="false">+'[1]W. Power Desk Daily off peak'!Y14-'[1]W. Power Desk Daily off peak'!Y114</f>
        <v>0</v>
      </c>
      <c r="Y45" s="59" t="n">
        <f aca="false">+'[1]W. Power Desk Daily off peak'!Z14-'[1]W. Power Desk Daily off peak'!Z114</f>
        <v>0</v>
      </c>
      <c r="Z45" s="59" t="n">
        <f aca="false">+'[1]W. Power Desk Daily off peak'!AA14-'[1]W. Power Desk Daily off peak'!AA114</f>
        <v>0</v>
      </c>
      <c r="AA45" s="59" t="n">
        <f aca="false">+'[1]W. Power Desk Daily off peak'!AB14-'[1]W. Power Desk Daily off peak'!AB114</f>
        <v>0</v>
      </c>
      <c r="AB45" s="59" t="n">
        <f aca="false">+'[1]W. Power Desk Daily off peak'!AC14-'[1]W. Power Desk Daily off peak'!AC114</f>
        <v>0</v>
      </c>
      <c r="AC45" s="59" t="n">
        <f aca="false">+'[1]W. Power Desk Daily off peak'!AD14-'[1]W. Power Desk Daily off peak'!AD114</f>
        <v>0</v>
      </c>
      <c r="AD45" s="59" t="n">
        <f aca="false">+'[1]W. Power Desk Daily off peak'!AE14-'[1]W. Power Desk Daily off peak'!AE114</f>
        <v>0</v>
      </c>
      <c r="AE45" s="59" t="n">
        <f aca="false">+'[1]W. Power Desk Daily off peak'!AF14-'[1]W. Power Desk Daily off peak'!AF114</f>
        <v>0</v>
      </c>
      <c r="AF45" s="59" t="n">
        <f aca="false">+'[1]W. Power Desk Daily off peak'!AG14-'[1]W. Power Desk Daily off peak'!AG114</f>
        <v>0</v>
      </c>
      <c r="AG45" s="60" t="n">
        <f aca="false">+'[1]W. Power Desk Daily off peak'!AI14-'[1]W. Power Desk Daily off peak'!AI114</f>
        <v>48807.2460667378</v>
      </c>
    </row>
    <row r="46" customFormat="false" ht="12" hidden="false" customHeight="false" outlineLevel="0" collapsed="false">
      <c r="A46" s="156" t="str">
        <f aca="false">+A35</f>
        <v>Rockies</v>
      </c>
      <c r="B46" s="32" t="n">
        <f aca="false">+'[1]W. Power Desk Daily off peak'!C15-'[1]W. Power Desk Daily off peak'!C115</f>
        <v>0</v>
      </c>
      <c r="C46" s="59" t="n">
        <f aca="false">+'[1]W. Power Desk Daily off peak'!D15-'[1]W. Power Desk Daily off peak'!D115</f>
        <v>0</v>
      </c>
      <c r="D46" s="59" t="n">
        <f aca="false">+'[1]W. Power Desk Daily off peak'!E15-'[1]W. Power Desk Daily off peak'!E115</f>
        <v>0</v>
      </c>
      <c r="E46" s="59" t="n">
        <f aca="false">+'[1]W. Power Desk Daily off peak'!F15-'[1]W. Power Desk Daily off peak'!F115</f>
        <v>0</v>
      </c>
      <c r="F46" s="59" t="n">
        <f aca="false">+'[1]W. Power Desk Daily off peak'!G15-'[1]W. Power Desk Daily off peak'!G115</f>
        <v>0</v>
      </c>
      <c r="G46" s="59" t="n">
        <f aca="false">+'[1]W. Power Desk Daily off peak'!H15-'[1]W. Power Desk Daily off peak'!H115</f>
        <v>0</v>
      </c>
      <c r="H46" s="59" t="n">
        <f aca="false">+'[1]W. Power Desk Daily off peak'!I15-'[1]W. Power Desk Daily off peak'!I115</f>
        <v>0</v>
      </c>
      <c r="I46" s="59" t="n">
        <f aca="false">+'[1]W. Power Desk Daily off peak'!J15-'[1]W. Power Desk Daily off peak'!J115</f>
        <v>0</v>
      </c>
      <c r="J46" s="59" t="n">
        <f aca="false">+'[1]W. Power Desk Daily off peak'!K15-'[1]W. Power Desk Daily off peak'!K115</f>
        <v>0</v>
      </c>
      <c r="K46" s="59" t="n">
        <f aca="false">+'[1]W. Power Desk Daily off peak'!L15-'[1]W. Power Desk Daily off peak'!L115</f>
        <v>0</v>
      </c>
      <c r="L46" s="59" t="n">
        <f aca="false">+'[1]W. Power Desk Daily off peak'!M15-'[1]W. Power Desk Daily off peak'!M115</f>
        <v>0</v>
      </c>
      <c r="M46" s="59" t="n">
        <f aca="false">+'[1]W. Power Desk Daily off peak'!N15-'[1]W. Power Desk Daily off peak'!N115</f>
        <v>0</v>
      </c>
      <c r="N46" s="59" t="n">
        <f aca="false">+'[1]W. Power Desk Daily off peak'!O15-'[1]W. Power Desk Daily off peak'!O115</f>
        <v>0</v>
      </c>
      <c r="O46" s="59" t="n">
        <f aca="false">+'[1]W. Power Desk Daily off peak'!P15-'[1]W. Power Desk Daily off peak'!P115</f>
        <v>0</v>
      </c>
      <c r="P46" s="59" t="n">
        <f aca="false">+'[1]W. Power Desk Daily off peak'!Q15-'[1]W. Power Desk Daily off peak'!Q115</f>
        <v>0</v>
      </c>
      <c r="Q46" s="59" t="n">
        <f aca="false">+'[1]W. Power Desk Daily off peak'!R15-'[1]W. Power Desk Daily off peak'!R115</f>
        <v>0</v>
      </c>
      <c r="R46" s="59" t="n">
        <f aca="false">+'[1]W. Power Desk Daily off peak'!S15-'[1]W. Power Desk Daily off peak'!S115</f>
        <v>0</v>
      </c>
      <c r="S46" s="59" t="n">
        <f aca="false">+'[1]W. Power Desk Daily off peak'!T15-'[1]W. Power Desk Daily off peak'!T115</f>
        <v>0</v>
      </c>
      <c r="T46" s="59" t="n">
        <f aca="false">+'[1]W. Power Desk Daily off peak'!U15-'[1]W. Power Desk Daily off peak'!U115</f>
        <v>0</v>
      </c>
      <c r="U46" s="59" t="n">
        <f aca="false">+'[1]W. Power Desk Daily off peak'!V15-'[1]W. Power Desk Daily off peak'!V115</f>
        <v>0</v>
      </c>
      <c r="V46" s="59" t="n">
        <f aca="false">+'[1]W. Power Desk Daily off peak'!W15-'[1]W. Power Desk Daily off peak'!W115</f>
        <v>0</v>
      </c>
      <c r="W46" s="59" t="n">
        <f aca="false">+'[1]W. Power Desk Daily off peak'!X15-'[1]W. Power Desk Daily off peak'!X115</f>
        <v>0</v>
      </c>
      <c r="X46" s="59" t="n">
        <f aca="false">+'[1]W. Power Desk Daily off peak'!Y15-'[1]W. Power Desk Daily off peak'!Y115</f>
        <v>0</v>
      </c>
      <c r="Y46" s="59" t="n">
        <f aca="false">+'[1]W. Power Desk Daily off peak'!Z15-'[1]W. Power Desk Daily off peak'!Z115</f>
        <v>0</v>
      </c>
      <c r="Z46" s="59" t="n">
        <f aca="false">+'[1]W. Power Desk Daily off peak'!AA15-'[1]W. Power Desk Daily off peak'!AA115</f>
        <v>0</v>
      </c>
      <c r="AA46" s="59" t="n">
        <f aca="false">+'[1]W. Power Desk Daily off peak'!AB15-'[1]W. Power Desk Daily off peak'!AB115</f>
        <v>0</v>
      </c>
      <c r="AB46" s="59" t="n">
        <f aca="false">+'[1]W. Power Desk Daily off peak'!AC15-'[1]W. Power Desk Daily off peak'!AC115</f>
        <v>0</v>
      </c>
      <c r="AC46" s="59" t="n">
        <f aca="false">+'[1]W. Power Desk Daily off peak'!AD15-'[1]W. Power Desk Daily off peak'!AD115</f>
        <v>0</v>
      </c>
      <c r="AD46" s="59" t="n">
        <f aca="false">+'[1]W. Power Desk Daily off peak'!AE15-'[1]W. Power Desk Daily off peak'!AE115</f>
        <v>0</v>
      </c>
      <c r="AE46" s="59" t="n">
        <f aca="false">+'[1]W. Power Desk Daily off peak'!AF15-'[1]W. Power Desk Daily off peak'!AF115</f>
        <v>0</v>
      </c>
      <c r="AF46" s="59" t="n">
        <f aca="false">+'[1]W. Power Desk Daily off peak'!AG15-'[1]W. Power Desk Daily off peak'!AG115</f>
        <v>0</v>
      </c>
      <c r="AG46" s="60" t="n">
        <f aca="false">+'[1]W. Power Desk Daily off peak'!AI15-'[1]W. Power Desk Daily off peak'!AI115</f>
        <v>0</v>
      </c>
    </row>
    <row r="47" customFormat="false" ht="15" hidden="false" customHeight="true" outlineLevel="0" collapsed="false">
      <c r="A47" s="160" t="str">
        <f aca="false">+A36</f>
        <v>Total West Desk Power Position - MWH</v>
      </c>
      <c r="B47" s="65" t="n">
        <f aca="false">+'[1]W. Power Desk Daily off peak'!C16-'[1]W. Power Desk Daily off peak'!C116</f>
        <v>3495.87269039154</v>
      </c>
      <c r="C47" s="172" t="n">
        <f aca="false">+'[1]W. Power Desk Daily off peak'!D16-'[1]W. Power Desk Daily off peak'!D116</f>
        <v>3495.87118076953</v>
      </c>
      <c r="D47" s="172" t="n">
        <f aca="false">+'[1]W. Power Desk Daily off peak'!E16-'[1]W. Power Desk Daily off peak'!E116</f>
        <v>3543.75990090742</v>
      </c>
      <c r="E47" s="172" t="n">
        <f aca="false">+'[1]W. Power Desk Daily off peak'!F16-'[1]W. Power Desk Daily off peak'!F116</f>
        <v>3543.74544849457</v>
      </c>
      <c r="F47" s="172" t="n">
        <f aca="false">+'[1]W. Power Desk Daily off peak'!G16-'[1]W. Power Desk Daily off peak'!G116</f>
        <v>3543.71999371356</v>
      </c>
      <c r="G47" s="172" t="n">
        <f aca="false">+'[1]W. Power Desk Daily off peak'!H16-'[1]W. Power Desk Daily off peak'!H116</f>
        <v>9332.48653200961</v>
      </c>
      <c r="H47" s="172" t="n">
        <f aca="false">+'[1]W. Power Desk Daily off peak'!I16-'[1]W. Power Desk Daily off peak'!I116</f>
        <v>794.108686058046</v>
      </c>
      <c r="I47" s="172" t="n">
        <f aca="false">+'[1]W. Power Desk Daily off peak'!J16-'[1]W. Power Desk Daily off peak'!J116</f>
        <v>1385.54034098786</v>
      </c>
      <c r="J47" s="172" t="n">
        <f aca="false">+'[1]W. Power Desk Daily off peak'!K16-'[1]W. Power Desk Daily off peak'!K116</f>
        <v>1386.31700733366</v>
      </c>
      <c r="K47" s="172" t="n">
        <f aca="false">+'[1]W. Power Desk Daily off peak'!L16-'[1]W. Power Desk Daily off peak'!L116</f>
        <v>-3783.78607248386</v>
      </c>
      <c r="L47" s="172" t="n">
        <f aca="false">+'[1]W. Power Desk Daily off peak'!M16-'[1]W. Power Desk Daily off peak'!M116</f>
        <v>-2141.22022740016</v>
      </c>
      <c r="M47" s="172" t="n">
        <f aca="false">+'[1]W. Power Desk Daily off peak'!N16-'[1]W. Power Desk Daily off peak'!N116</f>
        <v>-2083.30002285101</v>
      </c>
      <c r="N47" s="172" t="n">
        <f aca="false">+'[1]W. Power Desk Daily off peak'!O16-'[1]W. Power Desk Daily off peak'!O116</f>
        <v>-2082.74686457614</v>
      </c>
      <c r="O47" s="172" t="n">
        <f aca="false">+'[1]W. Power Desk Daily off peak'!P16-'[1]W. Power Desk Daily off peak'!P116</f>
        <v>-5002.35191909166</v>
      </c>
      <c r="P47" s="172" t="n">
        <f aca="false">+'[1]W. Power Desk Daily off peak'!Q16-'[1]W. Power Desk Daily off peak'!Q116</f>
        <v>-2154.0838658172</v>
      </c>
      <c r="Q47" s="172" t="n">
        <f aca="false">+'[1]W. Power Desk Daily off peak'!R16-'[1]W. Power Desk Daily off peak'!R116</f>
        <v>-2153.16620174439</v>
      </c>
      <c r="R47" s="172" t="n">
        <f aca="false">+'[1]W. Power Desk Daily off peak'!S16-'[1]W. Power Desk Daily off peak'!S116</f>
        <v>-3809.82964269824</v>
      </c>
      <c r="S47" s="172" t="n">
        <f aca="false">+'[1]W. Power Desk Daily off peak'!T16-'[1]W. Power Desk Daily off peak'!T116</f>
        <v>-2153.16620174441</v>
      </c>
      <c r="T47" s="172" t="n">
        <f aca="false">+'[1]W. Power Desk Daily off peak'!U16-'[1]W. Power Desk Daily off peak'!U116</f>
        <v>-2064.1610316423</v>
      </c>
      <c r="U47" s="172" t="n">
        <f aca="false">+'[1]W. Power Desk Daily off peak'!V16-'[1]W. Power Desk Daily off peak'!V116</f>
        <v>-2063.80014603512</v>
      </c>
      <c r="V47" s="172" t="n">
        <f aca="false">+'[1]W. Power Desk Daily off peak'!W16-'[1]W. Power Desk Daily off peak'!W116</f>
        <v>-2167.23250527519</v>
      </c>
      <c r="W47" s="172" t="n">
        <f aca="false">+'[1]W. Power Desk Daily off peak'!X16-'[1]W. Power Desk Daily off peak'!X116</f>
        <v>-2166.89964630612</v>
      </c>
      <c r="X47" s="172" t="n">
        <f aca="false">+'[1]W. Power Desk Daily off peak'!Y16-'[1]W. Power Desk Daily off peak'!Y116</f>
        <v>0</v>
      </c>
      <c r="Y47" s="172" t="n">
        <f aca="false">+'[1]W. Power Desk Daily off peak'!Z16-'[1]W. Power Desk Daily off peak'!Z116</f>
        <v>0</v>
      </c>
      <c r="Z47" s="172" t="n">
        <f aca="false">+'[1]W. Power Desk Daily off peak'!AA16-'[1]W. Power Desk Daily off peak'!AA116</f>
        <v>0</v>
      </c>
      <c r="AA47" s="172" t="n">
        <f aca="false">+'[1]W. Power Desk Daily off peak'!AB16-'[1]W. Power Desk Daily off peak'!AB116</f>
        <v>0</v>
      </c>
      <c r="AB47" s="172" t="n">
        <f aca="false">+'[1]W. Power Desk Daily off peak'!AC16-'[1]W. Power Desk Daily off peak'!AC116</f>
        <v>0</v>
      </c>
      <c r="AC47" s="172" t="n">
        <f aca="false">+'[1]W. Power Desk Daily off peak'!AD16-'[1]W. Power Desk Daily off peak'!AD116</f>
        <v>0</v>
      </c>
      <c r="AD47" s="172" t="n">
        <f aca="false">+'[1]W. Power Desk Daily off peak'!AE16-'[1]W. Power Desk Daily off peak'!AE116</f>
        <v>0</v>
      </c>
      <c r="AE47" s="172" t="n">
        <f aca="false">+'[1]W. Power Desk Daily off peak'!AF16-'[1]W. Power Desk Daily off peak'!AF116</f>
        <v>0</v>
      </c>
      <c r="AF47" s="172" t="n">
        <f aca="false">+'[1]W. Power Desk Daily off peak'!AG16-'[1]W. Power Desk Daily off peak'!AG116</f>
        <v>0</v>
      </c>
      <c r="AG47" s="174" t="n">
        <f aca="false">+'[1]W. Power Desk Daily off peak'!AI16-'[1]W. Power Desk Daily off peak'!AI116</f>
        <v>-3304.32256699997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DAILY POSITIONS
PEAK AND OFF PEAK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2" width="15.14"/>
    <col collapsed="false" customWidth="true" hidden="true" outlineLevel="0" max="3" min="3" style="2" width="9.28"/>
    <col collapsed="false" customWidth="true" hidden="false" outlineLevel="0" max="4" min="4" style="2" width="9.56"/>
    <col collapsed="false" customWidth="true" hidden="false" outlineLevel="0" max="5" min="5" style="2" width="9.84"/>
    <col collapsed="false" customWidth="true" hidden="false" outlineLevel="0" max="6" min="6" style="2" width="11.13"/>
    <col collapsed="false" customWidth="true" hidden="false" outlineLevel="0" max="9" min="7" style="2" width="9.27"/>
    <col collapsed="false" customWidth="true" hidden="false" outlineLevel="0" max="10" min="10" style="2" width="9.56"/>
    <col collapsed="false" customWidth="true" hidden="false" outlineLevel="0" max="11" min="11" style="2" width="9.27"/>
    <col collapsed="false" customWidth="true" hidden="false" outlineLevel="0" max="12" min="12" style="2" width="9.56"/>
    <col collapsed="false" customWidth="true" hidden="false" outlineLevel="0" max="14" min="13" style="2" width="12.13"/>
    <col collapsed="false" customWidth="true" hidden="false" outlineLevel="0" max="15" min="15" style="2" width="13.13"/>
    <col collapsed="false" customWidth="false" hidden="false" outlineLevel="0" max="257" min="16" style="1" width="9.13"/>
  </cols>
  <sheetData>
    <row r="1" customFormat="false" ht="11.25" hidden="false" customHeight="false" outlineLevel="0" collapsed="false">
      <c r="A1" s="1" t="s">
        <v>14</v>
      </c>
    </row>
    <row r="3" customFormat="false" ht="15" hidden="false" customHeight="false" outlineLevel="0" collapsed="false">
      <c r="A3" s="92" t="s">
        <v>48</v>
      </c>
    </row>
    <row r="4" customFormat="false" ht="12.75" hidden="false" customHeight="false" outlineLevel="0" collapsed="false">
      <c r="A4" s="182" t="n">
        <f aca="false">+'[1]West Power Position'!A6</f>
        <v>37208</v>
      </c>
    </row>
    <row r="5" customFormat="false" ht="11.25" hidden="false" customHeight="false" outlineLevel="0" collapsed="false">
      <c r="A5" s="183"/>
    </row>
    <row r="6" customFormat="false" ht="15.75" hidden="false" customHeight="false" outlineLevel="0" collapsed="false">
      <c r="A6" s="184" t="s">
        <v>4</v>
      </c>
      <c r="B6" s="98" t="str">
        <f aca="false">+'[1]West Power Position'!C8</f>
        <v>Total Peak</v>
      </c>
      <c r="C6" s="98" t="n">
        <f aca="false">+'[1]West Power Position'!H8</f>
        <v>37165</v>
      </c>
      <c r="D6" s="98" t="n">
        <f aca="false">+'[1]West Power Position'!I8</f>
        <v>37196</v>
      </c>
      <c r="E6" s="98" t="n">
        <f aca="false">+'[1]West Power Position'!J8</f>
        <v>37226</v>
      </c>
      <c r="F6" s="98" t="str">
        <f aca="false">+'[1]West Power Position'!K8</f>
        <v>2001 Total</v>
      </c>
      <c r="G6" s="98" t="n">
        <f aca="false">+'[1]West Power Position'!L8</f>
        <v>37257</v>
      </c>
      <c r="H6" s="98" t="n">
        <f aca="false">+'[1]West Power Position'!M8</f>
        <v>37288</v>
      </c>
      <c r="I6" s="98" t="n">
        <f aca="false">+'[1]West Power Position'!N8</f>
        <v>37316</v>
      </c>
      <c r="J6" s="98" t="str">
        <f aca="false">+'[1]West Power Position'!O8</f>
        <v>Q2-02</v>
      </c>
      <c r="K6" s="98" t="str">
        <f aca="false">+'[1]West Power Position'!P8</f>
        <v>Q3-02</v>
      </c>
      <c r="L6" s="98" t="str">
        <f aca="false">+'[1]West Power Position'!Q8</f>
        <v>Q4-02</v>
      </c>
      <c r="M6" s="98" t="str">
        <f aca="false">+'[1]West Power Position'!R8</f>
        <v>Total 2002</v>
      </c>
      <c r="N6" s="98" t="str">
        <f aca="false">+'[1]West Power Position'!S8</f>
        <v> Total 2003</v>
      </c>
      <c r="O6" s="98" t="str">
        <f aca="false">+'[1]West Power Position'!T8</f>
        <v>&gt;2004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customFormat="false" ht="15" hidden="false" customHeight="true" outlineLevel="0" collapsed="false">
      <c r="A7" s="139" t="str">
        <f aca="false">+'[1]West Power Position'!A9</f>
        <v>Mid Columbia</v>
      </c>
      <c r="B7" s="185" t="n">
        <f aca="false">+'[1]West Power Position'!C9-'[1]West Power Position'!C109</f>
        <v>-138864.340844104</v>
      </c>
      <c r="C7" s="104" t="n">
        <f aca="false">+'[1]West Power Position'!H9-'[1]West Power Position'!H109</f>
        <v>0</v>
      </c>
      <c r="D7" s="104" t="n">
        <f aca="false">+'[1]West Power Position'!I9-'[1]West Power Position'!I109</f>
        <v>-11804.8778611968</v>
      </c>
      <c r="E7" s="104" t="n">
        <f aca="false">+'[1]West Power Position'!J9-'[1]West Power Position'!J109</f>
        <v>-5035.21209482674</v>
      </c>
      <c r="F7" s="105" t="n">
        <f aca="false">+'[1]West Power Position'!K9-'[1]West Power Position'!K109</f>
        <v>-16840.0899560235</v>
      </c>
      <c r="G7" s="104" t="n">
        <f aca="false">+'[1]West Power Position'!L9-'[1]West Power Position'!L109</f>
        <v>-8696.14569816196</v>
      </c>
      <c r="H7" s="104" t="n">
        <f aca="false">+'[1]West Power Position'!M9-'[1]West Power Position'!M109</f>
        <v>-9405.74582805415</v>
      </c>
      <c r="I7" s="104" t="n">
        <f aca="false">+'[1]West Power Position'!N9-'[1]West Power Position'!N109</f>
        <v>10477.2089876814</v>
      </c>
      <c r="J7" s="104" t="n">
        <f aca="false">+'[1]West Power Position'!O9-'[1]West Power Position'!O109</f>
        <v>31227.0609299133</v>
      </c>
      <c r="K7" s="104" t="n">
        <f aca="false">+'[1]West Power Position'!P9-'[1]West Power Position'!P109</f>
        <v>-27585.7289580004</v>
      </c>
      <c r="L7" s="104" t="n">
        <f aca="false">+'[1]West Power Position'!Q9-'[1]West Power Position'!Q109</f>
        <v>2723.10518567148</v>
      </c>
      <c r="M7" s="186" t="n">
        <f aca="false">+'[1]West Power Position'!R9-'[1]West Power Position'!R109</f>
        <v>-40983.2833341591</v>
      </c>
      <c r="N7" s="186" t="n">
        <f aca="false">+'[1]West Power Position'!S9-'[1]West Power Position'!S109</f>
        <v>-119810.331969862</v>
      </c>
      <c r="O7" s="187" t="n">
        <f aca="false">+'[1]West Power Position'!T9-'[1]West Power Position'!T109</f>
        <v>38769.3644159471</v>
      </c>
    </row>
    <row r="8" customFormat="false" ht="11.25" hidden="false" customHeight="false" outlineLevel="0" collapsed="false">
      <c r="A8" s="141" t="str">
        <f aca="false">+'[1]West Power Position'!A10</f>
        <v>COB</v>
      </c>
      <c r="B8" s="188" t="n">
        <f aca="false">+'[1]West Power Position'!C10-'[1]West Power Position'!C110</f>
        <v>8530.66730694776</v>
      </c>
      <c r="C8" s="31" t="n">
        <f aca="false">+'[1]West Power Position'!H10-'[1]West Power Position'!H110</f>
        <v>0</v>
      </c>
      <c r="D8" s="31" t="n">
        <f aca="false">+'[1]West Power Position'!I10-'[1]West Power Position'!I110</f>
        <v>2762.71198499718</v>
      </c>
      <c r="E8" s="31" t="n">
        <f aca="false">+'[1]West Power Position'!J10-'[1]West Power Position'!J110</f>
        <v>735.225927450476</v>
      </c>
      <c r="F8" s="111" t="n">
        <f aca="false">+'[1]West Power Position'!K10-'[1]West Power Position'!K110</f>
        <v>3497.93791244765</v>
      </c>
      <c r="G8" s="31" t="n">
        <f aca="false">+'[1]West Power Position'!L10-'[1]West Power Position'!L110</f>
        <v>-0.0652637734347081</v>
      </c>
      <c r="H8" s="31" t="n">
        <f aca="false">+'[1]West Power Position'!M10-'[1]West Power Position'!M110</f>
        <v>-0.0489638499475404</v>
      </c>
      <c r="I8" s="31" t="n">
        <f aca="false">+'[1]West Power Position'!N10-'[1]West Power Position'!N110</f>
        <v>1.05891518994758</v>
      </c>
      <c r="J8" s="31" t="n">
        <f aca="false">+'[1]West Power Position'!O10-'[1]West Power Position'!O110</f>
        <v>0.945624551386572</v>
      </c>
      <c r="K8" s="31" t="n">
        <f aca="false">+'[1]West Power Position'!P10-'[1]West Power Position'!P110</f>
        <v>17.9484587165061</v>
      </c>
      <c r="L8" s="31" t="n">
        <f aca="false">+'[1]West Power Position'!Q10-'[1]West Power Position'!Q110</f>
        <v>-18.942680371445</v>
      </c>
      <c r="M8" s="189" t="n">
        <f aca="false">+'[1]West Power Position'!R10-'[1]West Power Position'!R110</f>
        <v>-1.43593559695364</v>
      </c>
      <c r="N8" s="189" t="n">
        <f aca="false">+'[1]West Power Position'!S10-'[1]West Power Position'!S110</f>
        <v>638.817906112061</v>
      </c>
      <c r="O8" s="190" t="n">
        <f aca="false">+'[1]West Power Position'!T10-'[1]West Power Position'!T110</f>
        <v>4395.347423987</v>
      </c>
    </row>
    <row r="9" customFormat="false" ht="11.25" hidden="false" customHeight="false" outlineLevel="0" collapsed="false">
      <c r="A9" s="141" t="str">
        <f aca="false">+'[1]West Power Position'!A11</f>
        <v>NP15</v>
      </c>
      <c r="B9" s="188" t="n">
        <f aca="false">+'[1]West Power Position'!C11-'[1]West Power Position'!C111</f>
        <v>-99618.1198336724</v>
      </c>
      <c r="C9" s="31" t="n">
        <f aca="false">+'[1]West Power Position'!H11-'[1]West Power Position'!H111</f>
        <v>0</v>
      </c>
      <c r="D9" s="31" t="n">
        <f aca="false">+'[1]West Power Position'!I11-'[1]West Power Position'!I111</f>
        <v>-2648.34610855175</v>
      </c>
      <c r="E9" s="31" t="n">
        <f aca="false">+'[1]West Power Position'!J11-'[1]West Power Position'!J111</f>
        <v>-20652.7300211321</v>
      </c>
      <c r="F9" s="111" t="n">
        <f aca="false">+'[1]West Power Position'!K11-'[1]West Power Position'!K111</f>
        <v>-23301.0761296839</v>
      </c>
      <c r="G9" s="31" t="n">
        <f aca="false">+'[1]West Power Position'!L11-'[1]West Power Position'!L111</f>
        <v>-9532.19506664341</v>
      </c>
      <c r="H9" s="31" t="n">
        <f aca="false">+'[1]West Power Position'!M11-'[1]West Power Position'!M111</f>
        <v>-10308.1978715075</v>
      </c>
      <c r="I9" s="31" t="n">
        <f aca="false">+'[1]West Power Position'!N11-'[1]West Power Position'!N111</f>
        <v>1.77300422811823</v>
      </c>
      <c r="J9" s="31" t="n">
        <f aca="false">+'[1]West Power Position'!O11-'[1]West Power Position'!O111</f>
        <v>0.780499283602694</v>
      </c>
      <c r="K9" s="31" t="n">
        <f aca="false">+'[1]West Power Position'!P11-'[1]West Power Position'!P111</f>
        <v>-10.1639594634325</v>
      </c>
      <c r="L9" s="31" t="n">
        <f aca="false">+'[1]West Power Position'!Q11-'[1]West Power Position'!Q111</f>
        <v>-72.8306337450922</v>
      </c>
      <c r="M9" s="189" t="n">
        <f aca="false">+'[1]West Power Position'!R11-'[1]West Power Position'!R111</f>
        <v>-19920.2499996881</v>
      </c>
      <c r="N9" s="189" t="n">
        <f aca="false">+'[1]West Power Position'!S11-'[1]West Power Position'!S111</f>
        <v>-58547.3563860296</v>
      </c>
      <c r="O9" s="190" t="n">
        <f aca="false">+'[1]West Power Position'!T11-'[1]West Power Position'!T111</f>
        <v>2150.56268173223</v>
      </c>
    </row>
    <row r="10" customFormat="false" ht="11.25" hidden="false" customHeight="false" outlineLevel="0" collapsed="false">
      <c r="A10" s="141" t="str">
        <f aca="false">+'[1]West Power Position'!A12</f>
        <v>ZP26</v>
      </c>
      <c r="B10" s="188" t="n">
        <f aca="false">+'[1]West Power Position'!C12-'[1]West Power Position'!C112</f>
        <v>-807.999628985184</v>
      </c>
      <c r="C10" s="31" t="n">
        <f aca="false">+'[1]West Power Position'!H12-'[1]West Power Position'!H112</f>
        <v>0</v>
      </c>
      <c r="D10" s="31" t="n">
        <f aca="false">+'[1]West Power Position'!I12-'[1]West Power Position'!I112</f>
        <v>0</v>
      </c>
      <c r="E10" s="31" t="n">
        <f aca="false">+'[1]West Power Position'!J12-'[1]West Power Position'!J112</f>
        <v>0</v>
      </c>
      <c r="F10" s="111" t="n">
        <f aca="false">+'[1]West Power Position'!K12-'[1]West Power Position'!K112</f>
        <v>0</v>
      </c>
      <c r="G10" s="31" t="n">
        <f aca="false">+'[1]West Power Position'!L12-'[1]West Power Position'!L112</f>
        <v>0</v>
      </c>
      <c r="H10" s="31" t="n">
        <f aca="false">+'[1]West Power Position'!M12-'[1]West Power Position'!M112</f>
        <v>0</v>
      </c>
      <c r="I10" s="31" t="n">
        <f aca="false">+'[1]West Power Position'!N12-'[1]West Power Position'!N112</f>
        <v>0</v>
      </c>
      <c r="J10" s="31" t="n">
        <f aca="false">+'[1]West Power Position'!O12-'[1]West Power Position'!O112</f>
        <v>0</v>
      </c>
      <c r="K10" s="31" t="n">
        <f aca="false">+'[1]West Power Position'!P12-'[1]West Power Position'!P112</f>
        <v>0</v>
      </c>
      <c r="L10" s="31" t="n">
        <f aca="false">+'[1]West Power Position'!Q12-'[1]West Power Position'!Q112</f>
        <v>0</v>
      </c>
      <c r="M10" s="189" t="n">
        <f aca="false">+'[1]West Power Position'!R12-'[1]West Power Position'!R112</f>
        <v>0</v>
      </c>
      <c r="N10" s="189" t="n">
        <f aca="false">+'[1]West Power Position'!S12-'[1]West Power Position'!S112</f>
        <v>-100.952016940806</v>
      </c>
      <c r="O10" s="190" t="n">
        <f aca="false">+'[1]West Power Position'!T12-'[1]West Power Position'!T112</f>
        <v>-707.047612044145</v>
      </c>
    </row>
    <row r="11" customFormat="false" ht="11.25" hidden="false" customHeight="false" outlineLevel="0" collapsed="false">
      <c r="A11" s="141" t="str">
        <f aca="false">+'[1]West Power Position'!A13</f>
        <v>SP15</v>
      </c>
      <c r="B11" s="188" t="n">
        <f aca="false">+'[1]West Power Position'!C13-'[1]West Power Position'!C113</f>
        <v>8719.12115196791</v>
      </c>
      <c r="C11" s="31" t="n">
        <f aca="false">+'[1]West Power Position'!H13-'[1]West Power Position'!H113</f>
        <v>0</v>
      </c>
      <c r="D11" s="31" t="n">
        <f aca="false">+'[1]West Power Position'!I13-'[1]West Power Position'!I113</f>
        <v>-35703.3565817826</v>
      </c>
      <c r="E11" s="31" t="n">
        <f aca="false">+'[1]West Power Position'!J13-'[1]West Power Position'!J113</f>
        <v>-31805.6939016754</v>
      </c>
      <c r="F11" s="111" t="n">
        <f aca="false">+'[1]West Power Position'!K13-'[1]West Power Position'!K113</f>
        <v>-67509.050483458</v>
      </c>
      <c r="G11" s="31" t="n">
        <f aca="false">+'[1]West Power Position'!L13-'[1]West Power Position'!L113</f>
        <v>-28600.4221147911</v>
      </c>
      <c r="H11" s="31" t="n">
        <f aca="false">+'[1]West Power Position'!M13-'[1]West Power Position'!M113</f>
        <v>-30932.0503683821</v>
      </c>
      <c r="I11" s="31" t="n">
        <f aca="false">+'[1]West Power Position'!N13-'[1]West Power Position'!N113</f>
        <v>0.363372943309514</v>
      </c>
      <c r="J11" s="31" t="n">
        <f aca="false">+'[1]West Power Position'!O13-'[1]West Power Position'!O113</f>
        <v>-0.575866279395996</v>
      </c>
      <c r="K11" s="31" t="n">
        <f aca="false">+'[1]West Power Position'!P13-'[1]West Power Position'!P113</f>
        <v>30262.9347886354</v>
      </c>
      <c r="L11" s="31" t="n">
        <f aca="false">+'[1]West Power Position'!Q13-'[1]West Power Position'!Q113</f>
        <v>-30112.726156298</v>
      </c>
      <c r="M11" s="189" t="n">
        <f aca="false">+'[1]West Power Position'!R13-'[1]West Power Position'!R113</f>
        <v>-90410.8075014672</v>
      </c>
      <c r="N11" s="189" t="n">
        <f aca="false">+'[1]West Power Position'!S13-'[1]West Power Position'!S113</f>
        <v>146450.687881871</v>
      </c>
      <c r="O11" s="190" t="n">
        <f aca="false">+'[1]West Power Position'!T13-'[1]West Power Position'!T113</f>
        <v>20188.2912550187</v>
      </c>
    </row>
    <row r="12" customFormat="false" ht="11.25" hidden="false" customHeight="false" outlineLevel="0" collapsed="false">
      <c r="A12" s="141" t="str">
        <f aca="false">+'[1]West Power Position'!A14</f>
        <v>Palo Verde</v>
      </c>
      <c r="B12" s="188" t="n">
        <f aca="false">+'[1]West Power Position'!C14-'[1]West Power Position'!C114</f>
        <v>-541834.619848478</v>
      </c>
      <c r="C12" s="31" t="n">
        <f aca="false">+'[1]West Power Position'!H14-'[1]West Power Position'!H114</f>
        <v>0</v>
      </c>
      <c r="D12" s="31" t="n">
        <f aca="false">+'[1]West Power Position'!I14-'[1]West Power Position'!I114</f>
        <v>38394.6830839266</v>
      </c>
      <c r="E12" s="31" t="n">
        <f aca="false">+'[1]West Power Position'!J14-'[1]West Power Position'!J114</f>
        <v>1456.30017423349</v>
      </c>
      <c r="F12" s="111" t="n">
        <f aca="false">+'[1]West Power Position'!K14-'[1]West Power Position'!K114</f>
        <v>39850.9832581601</v>
      </c>
      <c r="G12" s="31" t="n">
        <f aca="false">+'[1]West Power Position'!L14-'[1]West Power Position'!L114</f>
        <v>21244.3797524122</v>
      </c>
      <c r="H12" s="31" t="n">
        <f aca="false">+'[1]West Power Position'!M14-'[1]West Power Position'!M114</f>
        <v>22981.1648686404</v>
      </c>
      <c r="I12" s="31" t="n">
        <f aca="false">+'[1]West Power Position'!N14-'[1]West Power Position'!N114</f>
        <v>-7684.39041857293</v>
      </c>
      <c r="J12" s="31" t="n">
        <f aca="false">+'[1]West Power Position'!O14-'[1]West Power Position'!O114</f>
        <v>-23150.7238889199</v>
      </c>
      <c r="K12" s="31" t="n">
        <f aca="false">+'[1]West Power Position'!P14-'[1]West Power Position'!P114</f>
        <v>-114447.604304705</v>
      </c>
      <c r="L12" s="31" t="n">
        <f aca="false">+'[1]West Power Position'!Q14-'[1]West Power Position'!Q114</f>
        <v>-23501.9322108001</v>
      </c>
      <c r="M12" s="189" t="n">
        <f aca="false">+'[1]West Power Position'!R14-'[1]West Power Position'!R114</f>
        <v>-93578.6199890543</v>
      </c>
      <c r="N12" s="189" t="n">
        <f aca="false">+'[1]West Power Position'!S14-'[1]West Power Position'!S114</f>
        <v>-470763.803835943</v>
      </c>
      <c r="O12" s="190" t="n">
        <f aca="false">+'[1]West Power Position'!T14-'[1]West Power Position'!T114</f>
        <v>-17343.179281651</v>
      </c>
    </row>
    <row r="13" customFormat="false" ht="12" hidden="false" customHeight="false" outlineLevel="0" collapsed="false">
      <c r="A13" s="141" t="str">
        <f aca="false">+'[1]West Power Position'!A15</f>
        <v>Rockies</v>
      </c>
      <c r="B13" s="188" t="n">
        <f aca="false">+'[1]West Power Position'!C15-'[1]West Power Position'!C115</f>
        <v>3793.57304517261</v>
      </c>
      <c r="C13" s="31" t="n">
        <f aca="false">+'[1]West Power Position'!H15-'[1]West Power Position'!H115</f>
        <v>0</v>
      </c>
      <c r="D13" s="31" t="n">
        <f aca="false">+'[1]West Power Position'!I15-'[1]West Power Position'!I115</f>
        <v>1301.87787144893</v>
      </c>
      <c r="E13" s="31" t="n">
        <f aca="false">+'[1]West Power Position'!J15-'[1]West Power Position'!J115</f>
        <v>533.534553544141</v>
      </c>
      <c r="F13" s="111" t="n">
        <f aca="false">+'[1]West Power Position'!K15-'[1]West Power Position'!K115</f>
        <v>1835.41242499307</v>
      </c>
      <c r="G13" s="31" t="n">
        <f aca="false">+'[1]West Power Position'!L15-'[1]West Power Position'!L115</f>
        <v>157.83908124561</v>
      </c>
      <c r="H13" s="31" t="n">
        <f aca="false">+'[1]West Power Position'!M15-'[1]West Power Position'!M115</f>
        <v>174.99902213571</v>
      </c>
      <c r="I13" s="31" t="n">
        <f aca="false">+'[1]West Power Position'!N15-'[1]West Power Position'!N115</f>
        <v>323.67225646219</v>
      </c>
      <c r="J13" s="31" t="n">
        <f aca="false">+'[1]West Power Position'!O15-'[1]West Power Position'!O115</f>
        <v>552.540254342468</v>
      </c>
      <c r="K13" s="31" t="n">
        <f aca="false">+'[1]West Power Position'!P15-'[1]West Power Position'!P115</f>
        <v>-21.8895055304674</v>
      </c>
      <c r="L13" s="31" t="n">
        <f aca="false">+'[1]West Power Position'!Q15-'[1]West Power Position'!Q115</f>
        <v>115.31335679521</v>
      </c>
      <c r="M13" s="189" t="n">
        <f aca="false">+'[1]West Power Position'!R15-'[1]West Power Position'!R115</f>
        <v>1231.86217687692</v>
      </c>
      <c r="N13" s="189" t="n">
        <f aca="false">+'[1]West Power Position'!S15-'[1]West Power Position'!S115</f>
        <v>726.298443302585</v>
      </c>
      <c r="O13" s="190" t="n">
        <f aca="false">+'[1]West Power Position'!T15-'[1]West Power Position'!T115</f>
        <v>0</v>
      </c>
    </row>
    <row r="14" customFormat="false" ht="18" hidden="false" customHeight="true" outlineLevel="0" collapsed="false">
      <c r="A14" s="114" t="str">
        <f aca="false">+'[1]West Power Position'!A16</f>
        <v>Total West Desk Power Position - MWH</v>
      </c>
      <c r="B14" s="191" t="n">
        <f aca="false">+'[1]West Power Position'!C16-'[1]West Power Position'!C116</f>
        <v>-760081.71865115</v>
      </c>
      <c r="C14" s="78" t="n">
        <f aca="false">+'[1]West Power Position'!H16-'[1]West Power Position'!H116</f>
        <v>0</v>
      </c>
      <c r="D14" s="78" t="n">
        <f aca="false">+'[1]West Power Position'!I16-'[1]West Power Position'!I116</f>
        <v>-7697.30761115851</v>
      </c>
      <c r="E14" s="78" t="n">
        <f aca="false">+'[1]West Power Position'!J16-'[1]West Power Position'!J116</f>
        <v>-54768.5753624062</v>
      </c>
      <c r="F14" s="43" t="n">
        <f aca="false">+'[1]West Power Position'!K16-'[1]West Power Position'!K116</f>
        <v>-62465.8829735647</v>
      </c>
      <c r="G14" s="78" t="n">
        <f aca="false">+'[1]West Power Position'!L16-'[1]West Power Position'!L116</f>
        <v>-25426.6093097121</v>
      </c>
      <c r="H14" s="78" t="n">
        <f aca="false">+'[1]West Power Position'!M16-'[1]West Power Position'!M116</f>
        <v>-27489.8791410176</v>
      </c>
      <c r="I14" s="78" t="n">
        <f aca="false">+'[1]West Power Position'!N16-'[1]West Power Position'!N116</f>
        <v>3119.68611793208</v>
      </c>
      <c r="J14" s="78" t="n">
        <f aca="false">+'[1]West Power Position'!O16-'[1]West Power Position'!O116</f>
        <v>8630.02755289141</v>
      </c>
      <c r="K14" s="78" t="n">
        <f aca="false">+'[1]West Power Position'!P16-'[1]West Power Position'!P116</f>
        <v>-111784.503480348</v>
      </c>
      <c r="L14" s="78" t="n">
        <f aca="false">+'[1]West Power Position'!Q16-'[1]West Power Position'!Q116</f>
        <v>-50868.0131387479</v>
      </c>
      <c r="M14" s="192" t="n">
        <f aca="false">+'[1]West Power Position'!R16-'[1]West Power Position'!R116</f>
        <v>-243662.534583089</v>
      </c>
      <c r="N14" s="192" t="n">
        <f aca="false">+'[1]West Power Position'!S16-'[1]West Power Position'!S116</f>
        <v>-501406.639977489</v>
      </c>
      <c r="O14" s="193" t="n">
        <f aca="false">+'[1]West Power Position'!T16-'[1]West Power Position'!T116</f>
        <v>47453.3388829893</v>
      </c>
    </row>
    <row r="15" customFormat="false" ht="11.25" hidden="false" customHeight="false" outlineLevel="0" collapsed="false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customFormat="false" ht="15.75" hidden="false" customHeight="false" outlineLevel="0" collapsed="false">
      <c r="A16" s="92" t="s">
        <v>6</v>
      </c>
      <c r="B16" s="16" t="str">
        <f aca="false">+'[1]Power Off-Peak Positions'!C8</f>
        <v>Total Off-Peak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customFormat="false" ht="14.25" hidden="false" customHeight="true" outlineLevel="0" collapsed="false">
      <c r="A17" s="139" t="str">
        <f aca="false">+'[1]Power Off-Peak Positions'!A9</f>
        <v>Mid Columbia</v>
      </c>
      <c r="B17" s="185" t="n">
        <f aca="false">+'[1]Power Off-Peak Positions'!C9-'[1]Power Off-Peak Positions'!C109</f>
        <v>40370.5437061011</v>
      </c>
      <c r="C17" s="104" t="n">
        <f aca="false">+'[1]Power Off-Peak Positions'!F9-'[1]Power Off-Peak Positions'!F109</f>
        <v>0</v>
      </c>
      <c r="D17" s="104" t="n">
        <f aca="false">+'[1]Power Off-Peak Positions'!G9-'[1]Power Off-Peak Positions'!G109</f>
        <v>-7950.47073574262</v>
      </c>
      <c r="E17" s="104" t="n">
        <f aca="false">+'[1]Power Off-Peak Positions'!H9-'[1]Power Off-Peak Positions'!H109</f>
        <v>-25697.9514442389</v>
      </c>
      <c r="F17" s="105" t="n">
        <f aca="false">+'[1]Power Off-Peak Positions'!I9-'[1]Power Off-Peak Positions'!I109</f>
        <v>-33648.4221799816</v>
      </c>
      <c r="G17" s="104" t="n">
        <f aca="false">+'[1]Power Off-Peak Positions'!J9-'[1]Power Off-Peak Positions'!J109</f>
        <v>-32512.8760523783</v>
      </c>
      <c r="H17" s="104" t="n">
        <f aca="false">+'[1]Power Off-Peak Positions'!K9-'[1]Power Off-Peak Positions'!K109</f>
        <v>93.6713982482324</v>
      </c>
      <c r="I17" s="104" t="n">
        <f aca="false">+'[1]Power Off-Peak Positions'!L9-'[1]Power Off-Peak Positions'!L109</f>
        <v>108.281597258319</v>
      </c>
      <c r="J17" s="104" t="n">
        <f aca="false">+'[1]Power Off-Peak Positions'!M9-'[1]Power Off-Peak Positions'!M109</f>
        <v>23814.3355801911</v>
      </c>
      <c r="K17" s="104" t="n">
        <f aca="false">+'[1]Power Off-Peak Positions'!N9-'[1]Power Off-Peak Positions'!N109</f>
        <v>48288.7410204361</v>
      </c>
      <c r="L17" s="104" t="n">
        <f aca="false">+'[1]Power Off-Peak Positions'!O9-'[1]Power Off-Peak Positions'!O109</f>
        <v>460.860035149497</v>
      </c>
      <c r="M17" s="186" t="n">
        <f aca="false">+'[1]Power Off-Peak Positions'!P9-'[1]Power Off-Peak Positions'!P109</f>
        <v>40253.0135789046</v>
      </c>
      <c r="N17" s="186" t="n">
        <f aca="false">+'[1]Power Off-Peak Positions'!Q9-'[1]Power Off-Peak Positions'!Q109</f>
        <v>1401.98213277687</v>
      </c>
      <c r="O17" s="187" t="n">
        <f aca="false">+'[1]Power Off-Peak Positions'!R9-'[1]Power Off-Peak Positions'!R109</f>
        <v>32363.9701743941</v>
      </c>
    </row>
    <row r="18" customFormat="false" ht="11.25" hidden="false" customHeight="false" outlineLevel="0" collapsed="false">
      <c r="A18" s="141" t="str">
        <f aca="false">+'[1]Power Off-Peak Positions'!A10</f>
        <v>COB</v>
      </c>
      <c r="B18" s="188" t="n">
        <f aca="false">+'[1]Power Off-Peak Positions'!C10-'[1]Power Off-Peak Positions'!C110</f>
        <v>19751.7246289551</v>
      </c>
      <c r="C18" s="31" t="n">
        <f aca="false">+'[1]Power Off-Peak Positions'!F10-'[1]Power Off-Peak Positions'!F110</f>
        <v>0</v>
      </c>
      <c r="D18" s="31" t="n">
        <f aca="false">+'[1]Power Off-Peak Positions'!G10-'[1]Power Off-Peak Positions'!G110</f>
        <v>449.503857459832</v>
      </c>
      <c r="E18" s="31" t="n">
        <f aca="false">+'[1]Power Off-Peak Positions'!H10-'[1]Power Off-Peak Positions'!H110</f>
        <v>943.049920582456</v>
      </c>
      <c r="F18" s="111" t="n">
        <f aca="false">+'[1]Power Off-Peak Positions'!I10-'[1]Power Off-Peak Positions'!I110</f>
        <v>1392.55377804229</v>
      </c>
      <c r="G18" s="31" t="n">
        <f aca="false">+'[1]Power Off-Peak Positions'!J10-'[1]Power Off-Peak Positions'!J110</f>
        <v>-42.4235032217475</v>
      </c>
      <c r="H18" s="31" t="n">
        <f aca="false">+'[1]Power Off-Peak Positions'!K10-'[1]Power Off-Peak Positions'!K110</f>
        <v>-10.8070751581836</v>
      </c>
      <c r="I18" s="31" t="n">
        <f aca="false">+'[1]Power Off-Peak Positions'!L10-'[1]Power Off-Peak Positions'!L110</f>
        <v>-14.678409723645</v>
      </c>
      <c r="J18" s="31" t="n">
        <f aca="false">+'[1]Power Off-Peak Positions'!M10-'[1]Power Off-Peak Positions'!M110</f>
        <v>-74.9362999905716</v>
      </c>
      <c r="K18" s="31" t="n">
        <f aca="false">+'[1]Power Off-Peak Positions'!N10-'[1]Power Off-Peak Positions'!N110</f>
        <v>-110.479475535743</v>
      </c>
      <c r="L18" s="31" t="n">
        <f aca="false">+'[1]Power Off-Peak Positions'!O10-'[1]Power Off-Peak Positions'!O110</f>
        <v>-80.8094276232587</v>
      </c>
      <c r="M18" s="189" t="n">
        <f aca="false">+'[1]Power Off-Peak Positions'!P10-'[1]Power Off-Peak Positions'!P110</f>
        <v>-334.134191253106</v>
      </c>
      <c r="N18" s="189" t="n">
        <f aca="false">+'[1]Power Off-Peak Positions'!Q10-'[1]Power Off-Peak Positions'!Q110</f>
        <v>171.955644622562</v>
      </c>
      <c r="O18" s="190" t="n">
        <f aca="false">+'[1]Power Off-Peak Positions'!R10-'[1]Power Off-Peak Positions'!R110</f>
        <v>18521.3493975354</v>
      </c>
    </row>
    <row r="19" customFormat="false" ht="11.25" hidden="false" customHeight="false" outlineLevel="0" collapsed="false">
      <c r="A19" s="141" t="str">
        <f aca="false">+'[1]Power Off-Peak Positions'!A11</f>
        <v>NP15</v>
      </c>
      <c r="B19" s="188" t="n">
        <f aca="false">+'[1]Power Off-Peak Positions'!C11-'[1]Power Off-Peak Positions'!C111</f>
        <v>19738.3131542804</v>
      </c>
      <c r="C19" s="31" t="n">
        <f aca="false">+'[1]Power Off-Peak Positions'!F11-'[1]Power Off-Peak Positions'!F111</f>
        <v>0</v>
      </c>
      <c r="D19" s="31" t="n">
        <f aca="false">+'[1]Power Off-Peak Positions'!G11-'[1]Power Off-Peak Positions'!G111</f>
        <v>2871.54903540171</v>
      </c>
      <c r="E19" s="31" t="n">
        <f aca="false">+'[1]Power Off-Peak Positions'!H11-'[1]Power Off-Peak Positions'!H111</f>
        <v>16838.5118012967</v>
      </c>
      <c r="F19" s="111" t="n">
        <f aca="false">+'[1]Power Off-Peak Positions'!I11-'[1]Power Off-Peak Positions'!I111</f>
        <v>19710.0608366984</v>
      </c>
      <c r="G19" s="31" t="n">
        <f aca="false">+'[1]Power Off-Peak Positions'!J11-'[1]Power Off-Peak Positions'!J111</f>
        <v>8149.64612877848</v>
      </c>
      <c r="H19" s="31" t="n">
        <f aca="false">+'[1]Power Off-Peak Positions'!K11-'[1]Power Off-Peak Positions'!K111</f>
        <v>7147.03489560333</v>
      </c>
      <c r="I19" s="31" t="n">
        <f aca="false">+'[1]Power Off-Peak Positions'!L11-'[1]Power Off-Peak Positions'!L111</f>
        <v>8126.60808141844</v>
      </c>
      <c r="J19" s="31" t="n">
        <f aca="false">+'[1]Power Off-Peak Positions'!M11-'[1]Power Off-Peak Positions'!M111</f>
        <v>-0.917018734646263</v>
      </c>
      <c r="K19" s="31" t="n">
        <f aca="false">+'[1]Power Off-Peak Positions'!N11-'[1]Power Off-Peak Positions'!N111</f>
        <v>-23972.2003275115</v>
      </c>
      <c r="L19" s="31" t="n">
        <f aca="false">+'[1]Power Off-Peak Positions'!O11-'[1]Power Off-Peak Positions'!O111</f>
        <v>-27.8136863019317</v>
      </c>
      <c r="M19" s="189" t="n">
        <f aca="false">+'[1]Power Off-Peak Positions'!P11-'[1]Power Off-Peak Positions'!P111</f>
        <v>-577.641926747776</v>
      </c>
      <c r="N19" s="189" t="n">
        <f aca="false">+'[1]Power Off-Peak Positions'!Q11-'[1]Power Off-Peak Positions'!Q111</f>
        <v>882.247413627571</v>
      </c>
      <c r="O19" s="190" t="n">
        <f aca="false">+'[1]Power Off-Peak Positions'!R11-'[1]Power Off-Peak Positions'!R111</f>
        <v>-276.353169305483</v>
      </c>
    </row>
    <row r="20" customFormat="false" ht="11.25" hidden="false" customHeight="false" outlineLevel="0" collapsed="false">
      <c r="A20" s="141" t="str">
        <f aca="false">+'[1]Power Off-Peak Positions'!A12</f>
        <v>ZP26</v>
      </c>
      <c r="B20" s="188" t="n">
        <f aca="false">+'[1]Power Off-Peak Positions'!C12-'[1]Power Off-Peak Positions'!C112</f>
        <v>-634.797582235129</v>
      </c>
      <c r="C20" s="31" t="n">
        <f aca="false">+'[1]Power Off-Peak Positions'!F12-'[1]Power Off-Peak Positions'!F112</f>
        <v>0</v>
      </c>
      <c r="D20" s="31" t="n">
        <f aca="false">+'[1]Power Off-Peak Positions'!G12-'[1]Power Off-Peak Positions'!G112</f>
        <v>0</v>
      </c>
      <c r="E20" s="31" t="n">
        <f aca="false">+'[1]Power Off-Peak Positions'!H12-'[1]Power Off-Peak Positions'!H112</f>
        <v>0</v>
      </c>
      <c r="F20" s="111" t="n">
        <f aca="false">+'[1]Power Off-Peak Positions'!I12-'[1]Power Off-Peak Positions'!I112</f>
        <v>0</v>
      </c>
      <c r="G20" s="31" t="n">
        <f aca="false">+'[1]Power Off-Peak Positions'!J12-'[1]Power Off-Peak Positions'!J112</f>
        <v>0</v>
      </c>
      <c r="H20" s="31" t="n">
        <f aca="false">+'[1]Power Off-Peak Positions'!K12-'[1]Power Off-Peak Positions'!K112</f>
        <v>0</v>
      </c>
      <c r="I20" s="31" t="n">
        <f aca="false">+'[1]Power Off-Peak Positions'!L12-'[1]Power Off-Peak Positions'!L112</f>
        <v>0</v>
      </c>
      <c r="J20" s="31" t="n">
        <f aca="false">+'[1]Power Off-Peak Positions'!M12-'[1]Power Off-Peak Positions'!M112</f>
        <v>0</v>
      </c>
      <c r="K20" s="31" t="n">
        <f aca="false">+'[1]Power Off-Peak Positions'!N12-'[1]Power Off-Peak Positions'!N112</f>
        <v>0</v>
      </c>
      <c r="L20" s="31" t="n">
        <f aca="false">+'[1]Power Off-Peak Positions'!O12-'[1]Power Off-Peak Positions'!O112</f>
        <v>0</v>
      </c>
      <c r="M20" s="189" t="n">
        <f aca="false">+'[1]Power Off-Peak Positions'!P12-'[1]Power Off-Peak Positions'!P112</f>
        <v>0</v>
      </c>
      <c r="N20" s="189" t="n">
        <f aca="false">+'[1]Power Off-Peak Positions'!Q12-'[1]Power Off-Peak Positions'!Q112</f>
        <v>-79.406304857228</v>
      </c>
      <c r="O20" s="190" t="n">
        <f aca="false">+'[1]Power Off-Peak Positions'!R12-'[1]Power Off-Peak Positions'!R112</f>
        <v>-555.391277377785</v>
      </c>
    </row>
    <row r="21" customFormat="false" ht="11.25" hidden="false" customHeight="false" outlineLevel="0" collapsed="false">
      <c r="A21" s="141" t="str">
        <f aca="false">+'[1]Power Off-Peak Positions'!A13</f>
        <v>SP15</v>
      </c>
      <c r="B21" s="188" t="n">
        <f aca="false">+'[1]Power Off-Peak Positions'!C13-'[1]Power Off-Peak Positions'!C113</f>
        <v>62269.7764023524</v>
      </c>
      <c r="C21" s="31" t="n">
        <f aca="false">+'[1]Power Off-Peak Positions'!F13-'[1]Power Off-Peak Positions'!F113</f>
        <v>0</v>
      </c>
      <c r="D21" s="31" t="n">
        <f aca="false">+'[1]Power Off-Peak Positions'!G13-'[1]Power Off-Peak Positions'!G113</f>
        <v>4545.97735600304</v>
      </c>
      <c r="E21" s="31" t="n">
        <f aca="false">+'[1]Power Off-Peak Positions'!H13-'[1]Power Off-Peak Positions'!H113</f>
        <v>-11656.2948531553</v>
      </c>
      <c r="F21" s="111" t="n">
        <f aca="false">+'[1]Power Off-Peak Positions'!I13-'[1]Power Off-Peak Positions'!I113</f>
        <v>-7110.31749715225</v>
      </c>
      <c r="G21" s="31" t="n">
        <f aca="false">+'[1]Power Off-Peak Positions'!J13-'[1]Power Off-Peak Positions'!J113</f>
        <v>-8156.96709710979</v>
      </c>
      <c r="H21" s="31" t="n">
        <f aca="false">+'[1]Power Off-Peak Positions'!K13-'[1]Power Off-Peak Positions'!K113</f>
        <v>-0.330524237368081</v>
      </c>
      <c r="I21" s="31" t="n">
        <f aca="false">+'[1]Power Off-Peak Positions'!L13-'[1]Power Off-Peak Positions'!L113</f>
        <v>-0.288154537083756</v>
      </c>
      <c r="J21" s="31" t="n">
        <f aca="false">+'[1]Power Off-Peak Positions'!M13-'[1]Power Off-Peak Positions'!M113</f>
        <v>70464.6647584111</v>
      </c>
      <c r="K21" s="31" t="n">
        <f aca="false">+'[1]Power Off-Peak Positions'!N13-'[1]Power Off-Peak Positions'!N113</f>
        <v>41.4808757905848</v>
      </c>
      <c r="L21" s="31" t="n">
        <f aca="false">+'[1]Power Off-Peak Positions'!O13-'[1]Power Off-Peak Positions'!O113</f>
        <v>41.3692793112714</v>
      </c>
      <c r="M21" s="189" t="n">
        <f aca="false">+'[1]Power Off-Peak Positions'!P13-'[1]Power Off-Peak Positions'!P113</f>
        <v>62389.9291376295</v>
      </c>
      <c r="N21" s="189" t="n">
        <f aca="false">+'[1]Power Off-Peak Positions'!Q13-'[1]Power Off-Peak Positions'!Q113</f>
        <v>657.718605888425</v>
      </c>
      <c r="O21" s="190" t="n">
        <f aca="false">+'[1]Power Off-Peak Positions'!R13-'[1]Power Off-Peak Positions'!R113</f>
        <v>6332.44615598279</v>
      </c>
    </row>
    <row r="22" customFormat="false" ht="11.25" hidden="false" customHeight="false" outlineLevel="0" collapsed="false">
      <c r="A22" s="141" t="str">
        <f aca="false">+'[1]Power Off-Peak Positions'!A14</f>
        <v>Palo Verde</v>
      </c>
      <c r="B22" s="188" t="n">
        <f aca="false">+'[1]Power Off-Peak Positions'!C14-'[1]Power Off-Peak Positions'!C114</f>
        <v>-84327.0468036672</v>
      </c>
      <c r="C22" s="31" t="n">
        <f aca="false">+'[1]Power Off-Peak Positions'!F14-'[1]Power Off-Peak Positions'!F114</f>
        <v>0</v>
      </c>
      <c r="D22" s="31" t="n">
        <f aca="false">+'[1]Power Off-Peak Positions'!G14-'[1]Power Off-Peak Positions'!G114</f>
        <v>20343.6784106388</v>
      </c>
      <c r="E22" s="31" t="n">
        <f aca="false">+'[1]Power Off-Peak Positions'!H14-'[1]Power Off-Peak Positions'!H114</f>
        <v>-17127.7562323056</v>
      </c>
      <c r="F22" s="111" t="n">
        <f aca="false">+'[1]Power Off-Peak Positions'!I14-'[1]Power Off-Peak Positions'!I114</f>
        <v>3215.92217833319</v>
      </c>
      <c r="G22" s="31" t="n">
        <f aca="false">+'[1]Power Off-Peak Positions'!J14-'[1]Power Off-Peak Positions'!J114</f>
        <v>4.31690824529505</v>
      </c>
      <c r="H22" s="31" t="n">
        <f aca="false">+'[1]Power Off-Peak Positions'!K14-'[1]Power Off-Peak Positions'!K114</f>
        <v>3.74933548353147</v>
      </c>
      <c r="I22" s="31" t="n">
        <f aca="false">+'[1]Power Off-Peak Positions'!L14-'[1]Power Off-Peak Positions'!L114</f>
        <v>3.21304948128818</v>
      </c>
      <c r="J22" s="31" t="n">
        <f aca="false">+'[1]Power Off-Peak Positions'!M14-'[1]Power Off-Peak Positions'!M114</f>
        <v>-1.13029484442086</v>
      </c>
      <c r="K22" s="31" t="n">
        <f aca="false">+'[1]Power Off-Peak Positions'!N14-'[1]Power Off-Peak Positions'!N114</f>
        <v>-23947.9280529129</v>
      </c>
      <c r="L22" s="31" t="n">
        <f aca="false">+'[1]Power Off-Peak Positions'!O14-'[1]Power Off-Peak Positions'!O114</f>
        <v>-47609.6495378796</v>
      </c>
      <c r="M22" s="189" t="n">
        <f aca="false">+'[1]Power Off-Peak Positions'!P14-'[1]Power Off-Peak Positions'!P114</f>
        <v>-71547.4285924266</v>
      </c>
      <c r="N22" s="189" t="n">
        <f aca="false">+'[1]Power Off-Peak Positions'!Q14-'[1]Power Off-Peak Positions'!Q114</f>
        <v>-992.871698769799</v>
      </c>
      <c r="O22" s="190" t="n">
        <f aca="false">+'[1]Power Off-Peak Positions'!R14-'[1]Power Off-Peak Positions'!R114</f>
        <v>-15002.6686908058</v>
      </c>
    </row>
    <row r="23" customFormat="false" ht="12" hidden="false" customHeight="false" outlineLevel="0" collapsed="false">
      <c r="A23" s="141" t="str">
        <f aca="false">+'[1]Power Off-Peak Positions'!A15</f>
        <v>Rockies</v>
      </c>
      <c r="B23" s="188" t="n">
        <f aca="false">+'[1]Power Off-Peak Positions'!C15-'[1]Power Off-Peak Positions'!C115</f>
        <v>0</v>
      </c>
      <c r="C23" s="31" t="n">
        <f aca="false">+'[1]Power Off-Peak Positions'!F15-'[1]Power Off-Peak Positions'!F115</f>
        <v>0</v>
      </c>
      <c r="D23" s="31" t="n">
        <f aca="false">+'[1]Power Off-Peak Positions'!G15-'[1]Power Off-Peak Positions'!G115</f>
        <v>0</v>
      </c>
      <c r="E23" s="31" t="n">
        <f aca="false">+'[1]Power Off-Peak Positions'!H15-'[1]Power Off-Peak Positions'!H115</f>
        <v>0</v>
      </c>
      <c r="F23" s="111" t="n">
        <f aca="false">+'[1]Power Off-Peak Positions'!I15-'[1]Power Off-Peak Positions'!I115</f>
        <v>0</v>
      </c>
      <c r="G23" s="31" t="n">
        <f aca="false">+'[1]Power Off-Peak Positions'!J15-'[1]Power Off-Peak Positions'!J115</f>
        <v>0</v>
      </c>
      <c r="H23" s="31" t="n">
        <f aca="false">+'[1]Power Off-Peak Positions'!K15-'[1]Power Off-Peak Positions'!K115</f>
        <v>0</v>
      </c>
      <c r="I23" s="31" t="n">
        <f aca="false">+'[1]Power Off-Peak Positions'!L15-'[1]Power Off-Peak Positions'!L115</f>
        <v>0</v>
      </c>
      <c r="J23" s="31" t="n">
        <f aca="false">+'[1]Power Off-Peak Positions'!M15-'[1]Power Off-Peak Positions'!M115</f>
        <v>0</v>
      </c>
      <c r="K23" s="31" t="n">
        <f aca="false">+'[1]Power Off-Peak Positions'!N15-'[1]Power Off-Peak Positions'!N115</f>
        <v>0</v>
      </c>
      <c r="L23" s="31" t="n">
        <f aca="false">+'[1]Power Off-Peak Positions'!O15-'[1]Power Off-Peak Positions'!O115</f>
        <v>0</v>
      </c>
      <c r="M23" s="189" t="n">
        <f aca="false">+'[1]Power Off-Peak Positions'!P15-'[1]Power Off-Peak Positions'!P115</f>
        <v>0</v>
      </c>
      <c r="N23" s="189" t="n">
        <f aca="false">+'[1]Power Off-Peak Positions'!Q15-'[1]Power Off-Peak Positions'!Q115</f>
        <v>0</v>
      </c>
      <c r="O23" s="190" t="n">
        <f aca="false">+'[1]Power Off-Peak Positions'!R15-'[1]Power Off-Peak Positions'!R115</f>
        <v>0</v>
      </c>
    </row>
    <row r="24" customFormat="false" ht="17.25" hidden="false" customHeight="true" outlineLevel="0" collapsed="false">
      <c r="A24" s="114" t="str">
        <f aca="false">+'[1]Power Off-Peak Positions'!A16</f>
        <v>Total West Desk Power Position - MWH</v>
      </c>
      <c r="B24" s="191" t="n">
        <f aca="false">+'[1]Power Off-Peak Positions'!C16-'[1]Power Off-Peak Positions'!C116</f>
        <v>57168.5135057857</v>
      </c>
      <c r="C24" s="78" t="n">
        <f aca="false">+'[1]Power Off-Peak Positions'!F16-'[1]Power Off-Peak Positions'!F116</f>
        <v>0</v>
      </c>
      <c r="D24" s="78" t="n">
        <f aca="false">+'[1]Power Off-Peak Positions'!G16-'[1]Power Off-Peak Positions'!G116</f>
        <v>20260.2379237608</v>
      </c>
      <c r="E24" s="78" t="n">
        <f aca="false">+'[1]Power Off-Peak Positions'!H16-'[1]Power Off-Peak Positions'!H116</f>
        <v>-36700.4408078207</v>
      </c>
      <c r="F24" s="43" t="n">
        <f aca="false">+'[1]Power Off-Peak Positions'!I16-'[1]Power Off-Peak Positions'!I116</f>
        <v>-16440.20288406</v>
      </c>
      <c r="G24" s="78" t="n">
        <f aca="false">+'[1]Power Off-Peak Positions'!J16-'[1]Power Off-Peak Positions'!J116</f>
        <v>-32558.303615686</v>
      </c>
      <c r="H24" s="78" t="n">
        <f aca="false">+'[1]Power Off-Peak Positions'!K16-'[1]Power Off-Peak Positions'!K116</f>
        <v>7233.31802993955</v>
      </c>
      <c r="I24" s="78" t="n">
        <f aca="false">+'[1]Power Off-Peak Positions'!L16-'[1]Power Off-Peak Positions'!L116</f>
        <v>8223.1361638973</v>
      </c>
      <c r="J24" s="78" t="n">
        <f aca="false">+'[1]Power Off-Peak Positions'!M16-'[1]Power Off-Peak Positions'!M116</f>
        <v>94202.0167250327</v>
      </c>
      <c r="K24" s="78" t="n">
        <f aca="false">+'[1]Power Off-Peak Positions'!N16-'[1]Power Off-Peak Positions'!N116</f>
        <v>299.614040266722</v>
      </c>
      <c r="L24" s="78" t="n">
        <f aca="false">+'[1]Power Off-Peak Positions'!O16-'[1]Power Off-Peak Positions'!O116</f>
        <v>-47216.043337344</v>
      </c>
      <c r="M24" s="192" t="n">
        <f aca="false">+'[1]Power Off-Peak Positions'!P16-'[1]Power Off-Peak Positions'!P116</f>
        <v>30183.7380061066</v>
      </c>
      <c r="N24" s="192" t="n">
        <f aca="false">+'[1]Power Off-Peak Positions'!Q16-'[1]Power Off-Peak Positions'!Q116</f>
        <v>2041.62579328823</v>
      </c>
      <c r="O24" s="193" t="n">
        <f aca="false">+'[1]Power Off-Peak Positions'!R16-'[1]Power Off-Peak Positions'!R116</f>
        <v>41383.3525904226</v>
      </c>
    </row>
    <row r="25" customFormat="false" ht="11.25" hidden="false" customHeight="false" outlineLevel="0" collapsed="false">
      <c r="A25" s="194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customFormat="false" ht="11.25" hidden="false" customHeight="false" outlineLevel="0" collapsed="false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customFormat="false" ht="15.75" hidden="false" customHeight="false" outlineLevel="0" collapsed="false">
      <c r="A27" s="184" t="s">
        <v>49</v>
      </c>
      <c r="B27" s="98" t="str">
        <f aca="false">+A27</f>
        <v>Total Change</v>
      </c>
      <c r="C27" s="98" t="n">
        <f aca="false">+C6</f>
        <v>37165</v>
      </c>
      <c r="D27" s="98" t="n">
        <f aca="false">+D6</f>
        <v>37196</v>
      </c>
      <c r="E27" s="98" t="n">
        <f aca="false">+E6</f>
        <v>37226</v>
      </c>
      <c r="F27" s="98" t="str">
        <f aca="false">+F6</f>
        <v>2001 Total</v>
      </c>
      <c r="G27" s="98" t="n">
        <f aca="false">+G6</f>
        <v>37257</v>
      </c>
      <c r="H27" s="98" t="n">
        <f aca="false">+H6</f>
        <v>37288</v>
      </c>
      <c r="I27" s="98" t="n">
        <f aca="false">+I6</f>
        <v>37316</v>
      </c>
      <c r="J27" s="98" t="str">
        <f aca="false">+J6</f>
        <v>Q2-02</v>
      </c>
      <c r="K27" s="98" t="str">
        <f aca="false">+K6</f>
        <v>Q3-02</v>
      </c>
      <c r="L27" s="98" t="str">
        <f aca="false">+L6</f>
        <v>Q4-02</v>
      </c>
      <c r="M27" s="98" t="str">
        <f aca="false">+M6</f>
        <v>Total 2002</v>
      </c>
      <c r="N27" s="98" t="str">
        <f aca="false">+N6</f>
        <v> Total 2003</v>
      </c>
      <c r="O27" s="98" t="str">
        <f aca="false">+O6</f>
        <v>&gt;2004</v>
      </c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  <c r="EW27" s="138"/>
      <c r="EX27" s="138"/>
      <c r="EY27" s="138"/>
      <c r="EZ27" s="138"/>
      <c r="FA27" s="138"/>
      <c r="FB27" s="138"/>
      <c r="FC27" s="138"/>
      <c r="FD27" s="138"/>
      <c r="FE27" s="138"/>
      <c r="FF27" s="138"/>
      <c r="FG27" s="138"/>
      <c r="FH27" s="138"/>
      <c r="FI27" s="138"/>
      <c r="FJ27" s="138"/>
      <c r="FK27" s="138"/>
      <c r="FL27" s="138"/>
      <c r="FM27" s="138"/>
      <c r="FN27" s="138"/>
      <c r="FO27" s="138"/>
      <c r="FP27" s="138"/>
      <c r="FQ27" s="138"/>
      <c r="FR27" s="138"/>
      <c r="FS27" s="138"/>
      <c r="FT27" s="138"/>
      <c r="FU27" s="138"/>
      <c r="FV27" s="138"/>
      <c r="FW27" s="138"/>
      <c r="FX27" s="138"/>
      <c r="FY27" s="138"/>
      <c r="FZ27" s="138"/>
      <c r="GA27" s="138"/>
      <c r="GB27" s="138"/>
      <c r="GC27" s="138"/>
      <c r="GD27" s="138"/>
      <c r="GE27" s="138"/>
      <c r="GF27" s="138"/>
      <c r="GG27" s="138"/>
      <c r="GH27" s="138"/>
      <c r="GI27" s="138"/>
      <c r="GJ27" s="138"/>
      <c r="GK27" s="138"/>
      <c r="GL27" s="138"/>
      <c r="GM27" s="138"/>
      <c r="GN27" s="138"/>
      <c r="GO27" s="138"/>
      <c r="GP27" s="138"/>
      <c r="GQ27" s="138"/>
      <c r="GR27" s="138"/>
      <c r="GS27" s="138"/>
      <c r="GT27" s="138"/>
      <c r="GU27" s="138"/>
      <c r="GV27" s="138"/>
      <c r="GW27" s="138"/>
      <c r="GX27" s="138"/>
      <c r="GY27" s="138"/>
      <c r="GZ27" s="138"/>
      <c r="HA27" s="138"/>
      <c r="HB27" s="138"/>
      <c r="HC27" s="138"/>
      <c r="HD27" s="138"/>
      <c r="HE27" s="138"/>
      <c r="HF27" s="138"/>
      <c r="HG27" s="138"/>
      <c r="HH27" s="138"/>
      <c r="HI27" s="138"/>
      <c r="HJ27" s="138"/>
      <c r="HK27" s="138"/>
      <c r="HL27" s="138"/>
      <c r="HM27" s="138"/>
      <c r="HN27" s="138"/>
      <c r="HO27" s="138"/>
      <c r="HP27" s="138"/>
      <c r="HQ27" s="138"/>
      <c r="HR27" s="138"/>
      <c r="HS27" s="138"/>
      <c r="HT27" s="138"/>
      <c r="HU27" s="138"/>
      <c r="HV27" s="138"/>
      <c r="HW27" s="138"/>
      <c r="HX27" s="138"/>
      <c r="HY27" s="138"/>
      <c r="HZ27" s="138"/>
      <c r="IA27" s="138"/>
      <c r="IB27" s="138"/>
      <c r="IC27" s="138"/>
      <c r="ID27" s="138"/>
      <c r="IE27" s="138"/>
      <c r="IF27" s="138"/>
      <c r="IG27" s="138"/>
      <c r="IH27" s="138"/>
      <c r="II27" s="138"/>
      <c r="IJ27" s="138"/>
      <c r="IK27" s="138"/>
      <c r="IL27" s="138"/>
      <c r="IM27" s="138"/>
      <c r="IN27" s="138"/>
      <c r="IO27" s="138"/>
      <c r="IP27" s="138"/>
      <c r="IQ27" s="138"/>
      <c r="IR27" s="138"/>
      <c r="IS27" s="138"/>
      <c r="IT27" s="138"/>
      <c r="IU27" s="138"/>
      <c r="IV27" s="138"/>
      <c r="IW27" s="138"/>
    </row>
    <row r="28" customFormat="false" ht="15.75" hidden="false" customHeight="true" outlineLevel="0" collapsed="false">
      <c r="A28" s="139" t="str">
        <f aca="false">+A7</f>
        <v>Mid Columbia</v>
      </c>
      <c r="B28" s="185" t="n">
        <f aca="false">+B7+B17</f>
        <v>-98493.7971380029</v>
      </c>
      <c r="C28" s="104" t="n">
        <f aca="false">+C7+C17</f>
        <v>0</v>
      </c>
      <c r="D28" s="104" t="n">
        <f aca="false">+D7+D17</f>
        <v>-19755.3485969394</v>
      </c>
      <c r="E28" s="104" t="n">
        <f aca="false">+E7+E17</f>
        <v>-30733.1635390657</v>
      </c>
      <c r="F28" s="105" t="n">
        <f aca="false">+F7+F17</f>
        <v>-50488.5121360051</v>
      </c>
      <c r="G28" s="104" t="n">
        <f aca="false">+G7+G17</f>
        <v>-41209.0217505402</v>
      </c>
      <c r="H28" s="104" t="n">
        <f aca="false">+H7+H17</f>
        <v>-9312.07442980591</v>
      </c>
      <c r="I28" s="104" t="n">
        <f aca="false">+I7+I17</f>
        <v>10585.4905849398</v>
      </c>
      <c r="J28" s="104" t="n">
        <f aca="false">+J7+J17</f>
        <v>55041.3965101044</v>
      </c>
      <c r="K28" s="104" t="n">
        <f aca="false">+K7+K17</f>
        <v>20703.0120624357</v>
      </c>
      <c r="L28" s="104" t="n">
        <f aca="false">+L7+L17</f>
        <v>3183.96522082097</v>
      </c>
      <c r="M28" s="186" t="n">
        <f aca="false">+M7+M17</f>
        <v>-730.2697552545</v>
      </c>
      <c r="N28" s="186" t="n">
        <f aca="false">+N7+N17</f>
        <v>-118408.349837085</v>
      </c>
      <c r="O28" s="187" t="n">
        <f aca="false">+O7+O17</f>
        <v>71133.3345903412</v>
      </c>
    </row>
    <row r="29" customFormat="false" ht="11.25" hidden="false" customHeight="false" outlineLevel="0" collapsed="false">
      <c r="A29" s="141" t="str">
        <f aca="false">+A8</f>
        <v>COB</v>
      </c>
      <c r="B29" s="188" t="n">
        <f aca="false">+B8+B18</f>
        <v>28282.3919359029</v>
      </c>
      <c r="C29" s="31" t="n">
        <f aca="false">+C8+C18</f>
        <v>0</v>
      </c>
      <c r="D29" s="31" t="n">
        <f aca="false">+D8+D18</f>
        <v>3212.21584245701</v>
      </c>
      <c r="E29" s="31" t="n">
        <f aca="false">+E8+E18</f>
        <v>1678.27584803293</v>
      </c>
      <c r="F29" s="111" t="n">
        <f aca="false">+F8+F18</f>
        <v>4890.49169048994</v>
      </c>
      <c r="G29" s="31" t="n">
        <f aca="false">+G8+G18</f>
        <v>-42.4887669951822</v>
      </c>
      <c r="H29" s="31" t="n">
        <f aca="false">+H8+H18</f>
        <v>-10.8560390081311</v>
      </c>
      <c r="I29" s="31" t="n">
        <f aca="false">+I8+I18</f>
        <v>-13.6194945336974</v>
      </c>
      <c r="J29" s="31" t="n">
        <f aca="false">+J8+J18</f>
        <v>-73.990675439185</v>
      </c>
      <c r="K29" s="31" t="n">
        <f aca="false">+K8+K18</f>
        <v>-92.5310168192373</v>
      </c>
      <c r="L29" s="31" t="n">
        <f aca="false">+L8+L18</f>
        <v>-99.7521079947037</v>
      </c>
      <c r="M29" s="189" t="n">
        <f aca="false">+M8+M18</f>
        <v>-335.57012685006</v>
      </c>
      <c r="N29" s="189" t="n">
        <f aca="false">+N8+N18</f>
        <v>810.773550734622</v>
      </c>
      <c r="O29" s="190" t="n">
        <f aca="false">+O8+O18</f>
        <v>22916.6968215224</v>
      </c>
    </row>
    <row r="30" customFormat="false" ht="11.25" hidden="false" customHeight="false" outlineLevel="0" collapsed="false">
      <c r="A30" s="141" t="str">
        <f aca="false">+A9</f>
        <v>NP15</v>
      </c>
      <c r="B30" s="188" t="n">
        <f aca="false">+B9+B19</f>
        <v>-79879.806679392</v>
      </c>
      <c r="C30" s="31" t="n">
        <f aca="false">+C9+C19</f>
        <v>0</v>
      </c>
      <c r="D30" s="31" t="n">
        <f aca="false">+D9+D19</f>
        <v>223.202926849965</v>
      </c>
      <c r="E30" s="31" t="n">
        <f aca="false">+E9+E19</f>
        <v>-3814.21821983546</v>
      </c>
      <c r="F30" s="111" t="n">
        <f aca="false">+F9+F19</f>
        <v>-3591.0152929855</v>
      </c>
      <c r="G30" s="31" t="n">
        <f aca="false">+G9+G19</f>
        <v>-1382.54893786494</v>
      </c>
      <c r="H30" s="31" t="n">
        <f aca="false">+H9+H19</f>
        <v>-3161.1629759042</v>
      </c>
      <c r="I30" s="31" t="n">
        <f aca="false">+I9+I19</f>
        <v>8128.38108564656</v>
      </c>
      <c r="J30" s="31" t="n">
        <f aca="false">+J9+J19</f>
        <v>-0.136519451043569</v>
      </c>
      <c r="K30" s="31" t="n">
        <f aca="false">+K9+K19</f>
        <v>-23982.3642869749</v>
      </c>
      <c r="L30" s="31" t="n">
        <f aca="false">+L9+L19</f>
        <v>-100.644320047024</v>
      </c>
      <c r="M30" s="189" t="n">
        <f aca="false">+M9+M19</f>
        <v>-20497.8919264359</v>
      </c>
      <c r="N30" s="189" t="n">
        <f aca="false">+N9+N19</f>
        <v>-57665.108972402</v>
      </c>
      <c r="O30" s="190" t="n">
        <f aca="false">+O9+O19</f>
        <v>1874.20951242675</v>
      </c>
    </row>
    <row r="31" customFormat="false" ht="11.25" hidden="false" customHeight="false" outlineLevel="0" collapsed="false">
      <c r="A31" s="141" t="str">
        <f aca="false">+A10</f>
        <v>ZP26</v>
      </c>
      <c r="B31" s="188" t="n">
        <f aca="false">+B10+B20</f>
        <v>-1442.79721122031</v>
      </c>
      <c r="C31" s="31" t="n">
        <f aca="false">+C10+C20</f>
        <v>0</v>
      </c>
      <c r="D31" s="31" t="n">
        <f aca="false">+D10+D20</f>
        <v>0</v>
      </c>
      <c r="E31" s="31" t="n">
        <f aca="false">+E10+E20</f>
        <v>0</v>
      </c>
      <c r="F31" s="111" t="n">
        <f aca="false">+F10+F20</f>
        <v>0</v>
      </c>
      <c r="G31" s="31" t="n">
        <f aca="false">+G10+G20</f>
        <v>0</v>
      </c>
      <c r="H31" s="31" t="n">
        <f aca="false">+H10+H20</f>
        <v>0</v>
      </c>
      <c r="I31" s="31" t="n">
        <f aca="false">+I10+I20</f>
        <v>0</v>
      </c>
      <c r="J31" s="31" t="n">
        <f aca="false">+J10+J20</f>
        <v>0</v>
      </c>
      <c r="K31" s="31" t="n">
        <f aca="false">+K10+K20</f>
        <v>0</v>
      </c>
      <c r="L31" s="31" t="n">
        <f aca="false">+L10+L20</f>
        <v>0</v>
      </c>
      <c r="M31" s="189" t="n">
        <f aca="false">+M10+M20</f>
        <v>0</v>
      </c>
      <c r="N31" s="189" t="n">
        <f aca="false">+N10+N20</f>
        <v>-180.358321798034</v>
      </c>
      <c r="O31" s="190" t="n">
        <f aca="false">+O10+O20</f>
        <v>-1262.43888942193</v>
      </c>
    </row>
    <row r="32" customFormat="false" ht="11.25" hidden="false" customHeight="false" outlineLevel="0" collapsed="false">
      <c r="A32" s="141" t="str">
        <f aca="false">+A11</f>
        <v>SP15</v>
      </c>
      <c r="B32" s="188" t="n">
        <f aca="false">+B11+B21</f>
        <v>70988.8975543203</v>
      </c>
      <c r="C32" s="31" t="n">
        <f aca="false">+C11+C21</f>
        <v>0</v>
      </c>
      <c r="D32" s="31" t="n">
        <f aca="false">+D11+D21</f>
        <v>-31157.3792257796</v>
      </c>
      <c r="E32" s="31" t="n">
        <f aca="false">+E11+E21</f>
        <v>-43461.9887548307</v>
      </c>
      <c r="F32" s="111" t="n">
        <f aca="false">+F11+F21</f>
        <v>-74619.3679806103</v>
      </c>
      <c r="G32" s="31" t="n">
        <f aca="false">+G11+G21</f>
        <v>-36757.3892119009</v>
      </c>
      <c r="H32" s="31" t="n">
        <f aca="false">+H11+H21</f>
        <v>-30932.3808926195</v>
      </c>
      <c r="I32" s="31" t="n">
        <f aca="false">+I11+I21</f>
        <v>0.0752184062257584</v>
      </c>
      <c r="J32" s="31" t="n">
        <f aca="false">+J11+J21</f>
        <v>70464.0888921317</v>
      </c>
      <c r="K32" s="31" t="n">
        <f aca="false">+K11+K21</f>
        <v>30304.415664426</v>
      </c>
      <c r="L32" s="31" t="n">
        <f aca="false">+L11+L21</f>
        <v>-30071.3568769867</v>
      </c>
      <c r="M32" s="189" t="n">
        <f aca="false">+M11+M21</f>
        <v>-28020.8783638377</v>
      </c>
      <c r="N32" s="189" t="n">
        <f aca="false">+N11+N21</f>
        <v>147108.40648776</v>
      </c>
      <c r="O32" s="190" t="n">
        <f aca="false">+O11+O21</f>
        <v>26520.7374110015</v>
      </c>
    </row>
    <row r="33" customFormat="false" ht="11.25" hidden="false" customHeight="false" outlineLevel="0" collapsed="false">
      <c r="A33" s="141" t="str">
        <f aca="false">+A12</f>
        <v>Palo Verde</v>
      </c>
      <c r="B33" s="188" t="n">
        <f aca="false">+B12+B22</f>
        <v>-626161.666652145</v>
      </c>
      <c r="C33" s="31" t="n">
        <f aca="false">+C12+C22</f>
        <v>0</v>
      </c>
      <c r="D33" s="31" t="n">
        <f aca="false">+D12+D22</f>
        <v>58738.3614945653</v>
      </c>
      <c r="E33" s="31" t="n">
        <f aca="false">+E12+E22</f>
        <v>-15671.4560580721</v>
      </c>
      <c r="F33" s="111" t="n">
        <f aca="false">+F12+F22</f>
        <v>43066.9054364932</v>
      </c>
      <c r="G33" s="31" t="n">
        <f aca="false">+G12+G22</f>
        <v>21248.6966606575</v>
      </c>
      <c r="H33" s="31" t="n">
        <f aca="false">+H12+H22</f>
        <v>22984.914204124</v>
      </c>
      <c r="I33" s="31" t="n">
        <f aca="false">+I12+I22</f>
        <v>-7681.17736909165</v>
      </c>
      <c r="J33" s="31" t="n">
        <f aca="false">+J12+J22</f>
        <v>-23151.8541837643</v>
      </c>
      <c r="K33" s="31" t="n">
        <f aca="false">+K12+K22</f>
        <v>-138395.532357618</v>
      </c>
      <c r="L33" s="31" t="n">
        <f aca="false">+L12+L22</f>
        <v>-71111.5817486797</v>
      </c>
      <c r="M33" s="189" t="n">
        <f aca="false">+M12+M22</f>
        <v>-165126.048581481</v>
      </c>
      <c r="N33" s="189" t="n">
        <f aca="false">+N12+N22</f>
        <v>-471756.675534712</v>
      </c>
      <c r="O33" s="190" t="n">
        <f aca="false">+O12+O22</f>
        <v>-32345.8479724568</v>
      </c>
    </row>
    <row r="34" customFormat="false" ht="12" hidden="false" customHeight="false" outlineLevel="0" collapsed="false">
      <c r="A34" s="141" t="str">
        <f aca="false">+A13</f>
        <v>Rockies</v>
      </c>
      <c r="B34" s="188" t="n">
        <f aca="false">+B13+B23</f>
        <v>3793.57304517261</v>
      </c>
      <c r="C34" s="31" t="n">
        <f aca="false">+C13+C23</f>
        <v>0</v>
      </c>
      <c r="D34" s="31" t="n">
        <f aca="false">+D13+D23</f>
        <v>1301.87787144893</v>
      </c>
      <c r="E34" s="31" t="n">
        <f aca="false">+E13+E23</f>
        <v>533.534553544141</v>
      </c>
      <c r="F34" s="111" t="n">
        <f aca="false">+F13+F23</f>
        <v>1835.41242499307</v>
      </c>
      <c r="G34" s="31" t="n">
        <f aca="false">+G13+G23</f>
        <v>157.83908124561</v>
      </c>
      <c r="H34" s="31" t="n">
        <f aca="false">+H13+H23</f>
        <v>174.99902213571</v>
      </c>
      <c r="I34" s="31" t="n">
        <f aca="false">+I13+I23</f>
        <v>323.67225646219</v>
      </c>
      <c r="J34" s="31" t="n">
        <f aca="false">+J13+J23</f>
        <v>552.540254342468</v>
      </c>
      <c r="K34" s="31" t="n">
        <f aca="false">+K13+K23</f>
        <v>-21.8895055304674</v>
      </c>
      <c r="L34" s="31" t="n">
        <f aca="false">+L13+L23</f>
        <v>115.31335679521</v>
      </c>
      <c r="M34" s="189" t="n">
        <f aca="false">+M13+M23</f>
        <v>1231.86217687692</v>
      </c>
      <c r="N34" s="189" t="n">
        <f aca="false">+N13+N23</f>
        <v>726.298443302585</v>
      </c>
      <c r="O34" s="190" t="n">
        <f aca="false">+O13+O23</f>
        <v>0</v>
      </c>
    </row>
    <row r="35" customFormat="false" ht="18.75" hidden="false" customHeight="true" outlineLevel="0" collapsed="false">
      <c r="A35" s="114" t="str">
        <f aca="false">+A14</f>
        <v>Total West Desk Power Position - MWH</v>
      </c>
      <c r="B35" s="191" t="n">
        <f aca="false">+B14+B24</f>
        <v>-702913.205145365</v>
      </c>
      <c r="C35" s="78" t="n">
        <f aca="false">+C14+C24</f>
        <v>0</v>
      </c>
      <c r="D35" s="78" t="n">
        <f aca="false">+D14+D24</f>
        <v>12562.9303126022</v>
      </c>
      <c r="E35" s="78" t="n">
        <f aca="false">+E14+E24</f>
        <v>-91469.0161702269</v>
      </c>
      <c r="F35" s="43" t="n">
        <f aca="false">+F14+F24</f>
        <v>-78906.0858576247</v>
      </c>
      <c r="G35" s="78" t="n">
        <f aca="false">+G14+G24</f>
        <v>-57984.9129253981</v>
      </c>
      <c r="H35" s="78" t="n">
        <f aca="false">+H14+H24</f>
        <v>-20256.561111078</v>
      </c>
      <c r="I35" s="78" t="n">
        <f aca="false">+I14+I24</f>
        <v>11342.8222818294</v>
      </c>
      <c r="J35" s="78" t="n">
        <f aca="false">+J14+J24</f>
        <v>102832.044277924</v>
      </c>
      <c r="K35" s="78" t="n">
        <f aca="false">+K14+K24</f>
        <v>-111484.889440081</v>
      </c>
      <c r="L35" s="78" t="n">
        <f aca="false">+L14+L24</f>
        <v>-98084.0564760919</v>
      </c>
      <c r="M35" s="192" t="n">
        <f aca="false">+M14+M24</f>
        <v>-213478.796576982</v>
      </c>
      <c r="N35" s="192" t="n">
        <f aca="false">+N14+N24</f>
        <v>-499365.014184201</v>
      </c>
      <c r="O35" s="193" t="n">
        <f aca="false">+O14+O24</f>
        <v>88836.6914734119</v>
      </c>
    </row>
    <row r="36" customFormat="false" ht="11.25" hidden="false" customHeight="false" outlineLevel="0" collapsed="false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 CHANGE BY REGION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2.99"/>
    <col collapsed="false" customWidth="true" hidden="false" outlineLevel="0" max="2" min="2" style="1" width="8.99"/>
    <col collapsed="false" customWidth="true" hidden="false" outlineLevel="0" max="3" min="3" style="1" width="9.99"/>
    <col collapsed="false" customWidth="true" hidden="false" outlineLevel="0" max="6" min="4" style="1" width="10.13"/>
    <col collapsed="false" customWidth="true" hidden="false" outlineLevel="0" max="11" min="7" style="1" width="11.27"/>
    <col collapsed="false" customWidth="true" hidden="false" outlineLevel="0" max="12" min="12" style="1" width="9.99"/>
    <col collapsed="false" customWidth="false" hidden="false" outlineLevel="0" max="257" min="13" style="1" width="9.13"/>
  </cols>
  <sheetData>
    <row r="2" customFormat="false" ht="13.5" hidden="false" customHeight="false" outlineLevel="0" collapsed="false">
      <c r="A2" s="182" t="n">
        <f aca="false">+'[2]Position Change'!$A$4</f>
        <v>37208</v>
      </c>
    </row>
    <row r="3" customFormat="false" ht="12.75" hidden="false" customHeight="false" outlineLevel="0" collapsed="false">
      <c r="A3" s="195" t="str">
        <f aca="false">+'[2]Position Change'!$A$5</f>
        <v>Peak Position</v>
      </c>
      <c r="B3" s="196"/>
      <c r="C3" s="197"/>
      <c r="D3" s="198"/>
      <c r="E3" s="197"/>
      <c r="F3" s="199"/>
      <c r="G3" s="197" t="s">
        <v>3</v>
      </c>
      <c r="H3" s="197" t="s">
        <v>3</v>
      </c>
      <c r="I3" s="197" t="s">
        <v>3</v>
      </c>
      <c r="J3" s="197" t="s">
        <v>3</v>
      </c>
      <c r="K3" s="199" t="s">
        <v>3</v>
      </c>
      <c r="L3" s="200"/>
    </row>
    <row r="4" customFormat="false" ht="11.25" hidden="false" customHeight="false" outlineLevel="0" collapsed="false">
      <c r="A4" s="201"/>
      <c r="B4" s="25" t="str">
        <f aca="false">+'[2]Position Change'!C6</f>
        <v>Nov</v>
      </c>
      <c r="C4" s="26" t="str">
        <f aca="false">+'[2]Position Change'!D6</f>
        <v>Dec</v>
      </c>
      <c r="D4" s="75" t="str">
        <f aca="false">+'[2]Position Change'!E6</f>
        <v>Total-01</v>
      </c>
      <c r="E4" s="26" t="str">
        <f aca="false">+'[2]Position Change'!F6</f>
        <v>Total-02</v>
      </c>
      <c r="F4" s="27" t="str">
        <f aca="false">+'[2]Position Change'!G6</f>
        <v>Total-03</v>
      </c>
      <c r="G4" s="26" t="str">
        <f aca="false">+'[2]Position Change'!H6</f>
        <v>Q1</v>
      </c>
      <c r="H4" s="26" t="str">
        <f aca="false">+'[2]Position Change'!I6</f>
        <v>Q2</v>
      </c>
      <c r="I4" s="26" t="str">
        <f aca="false">+'[2]Position Change'!J6</f>
        <v>Q3</v>
      </c>
      <c r="J4" s="26" t="str">
        <f aca="false">+'[2]Position Change'!K6</f>
        <v>Q4</v>
      </c>
      <c r="K4" s="27" t="str">
        <f aca="false">+'[2]Position Change'!L6</f>
        <v>Total</v>
      </c>
      <c r="L4" s="28" t="str">
        <f aca="false">+'[2]Position Change'!M6</f>
        <v>TOTAL</v>
      </c>
    </row>
    <row r="5" customFormat="false" ht="11.25" hidden="false" customHeight="false" outlineLevel="0" collapsed="false">
      <c r="A5" s="202" t="str">
        <f aca="false">+'[2]Position Change'!A7</f>
        <v>Bob Badeer</v>
      </c>
      <c r="B5" s="32" t="n">
        <f aca="false">+'[2]Position Change'!C7</f>
        <v>270.422438128251</v>
      </c>
      <c r="C5" s="33" t="n">
        <f aca="false">+'[2]Position Change'!D7</f>
        <v>-31873.5188560659</v>
      </c>
      <c r="D5" s="76" t="n">
        <f aca="false">+'[2]Position Change'!E7</f>
        <v>-31603.0964179377</v>
      </c>
      <c r="E5" s="33" t="n">
        <f aca="false">+'[2]Position Change'!F7</f>
        <v>1007.1934323996</v>
      </c>
      <c r="F5" s="34" t="n">
        <f aca="false">+'[2]Position Change'!G7</f>
        <v>-29511.1176407662</v>
      </c>
      <c r="G5" s="33" t="n">
        <f aca="false">+'[2]Position Change'!H7</f>
        <v>232.14811630003</v>
      </c>
      <c r="H5" s="33" t="n">
        <f aca="false">+'[2]Position Change'!I7</f>
        <v>245.223772250467</v>
      </c>
      <c r="I5" s="33" t="n">
        <f aca="false">+'[2]Position Change'!J7</f>
        <v>238.443366667501</v>
      </c>
      <c r="J5" s="33" t="n">
        <f aca="false">+'[2]Position Change'!K7</f>
        <v>39.524034201622</v>
      </c>
      <c r="K5" s="34" t="n">
        <f aca="false">+'[2]Position Change'!L7</f>
        <v>755.339289419621</v>
      </c>
      <c r="L5" s="35" t="n">
        <f aca="false">+'[2]Position Change'!M7</f>
        <v>-59351.6813368847</v>
      </c>
    </row>
    <row r="6" customFormat="false" ht="11.25" hidden="false" customHeight="false" outlineLevel="0" collapsed="false">
      <c r="A6" s="202" t="str">
        <f aca="false">+'[2]Position Change'!A8</f>
        <v>Mike Swerzbin</v>
      </c>
      <c r="B6" s="32" t="n">
        <f aca="false">+'[2]Position Change'!C8</f>
        <v>-4137.63937328194</v>
      </c>
      <c r="C6" s="33" t="n">
        <f aca="false">+'[2]Position Change'!D8</f>
        <v>14830.2499191125</v>
      </c>
      <c r="D6" s="76" t="n">
        <f aca="false">+'[2]Position Change'!E8</f>
        <v>10692.6105458306</v>
      </c>
      <c r="E6" s="33" t="n">
        <f aca="false">+'[2]Position Change'!F8</f>
        <v>-77442.3058749657</v>
      </c>
      <c r="F6" s="34" t="n">
        <f aca="false">+'[2]Position Change'!G8</f>
        <v>-237323.639429907</v>
      </c>
      <c r="G6" s="33" t="n">
        <f aca="false">+'[2]Position Change'!H8</f>
        <v>12213.8365041671</v>
      </c>
      <c r="H6" s="33" t="n">
        <f aca="false">+'[2]Position Change'!I8</f>
        <v>10744.3790841725</v>
      </c>
      <c r="I6" s="33" t="n">
        <f aca="false">+'[2]Position Change'!J8</f>
        <v>12222.9975627663</v>
      </c>
      <c r="J6" s="33" t="n">
        <f aca="false">+'[2]Position Change'!K8</f>
        <v>11671.9486382041</v>
      </c>
      <c r="K6" s="34" t="n">
        <f aca="false">+'[2]Position Change'!L8</f>
        <v>46853.16178931</v>
      </c>
      <c r="L6" s="35" t="n">
        <f aca="false">+'[2]Position Change'!M8</f>
        <v>-257220.172969732</v>
      </c>
    </row>
    <row r="7" customFormat="false" ht="11.25" hidden="false" customHeight="false" outlineLevel="0" collapsed="false">
      <c r="A7" s="202" t="str">
        <f aca="false">+'[2]Position Change'!A9</f>
        <v>Matt Motley</v>
      </c>
      <c r="B7" s="32" t="n">
        <f aca="false">+'[2]Position Change'!C9</f>
        <v>55.2490434725204</v>
      </c>
      <c r="C7" s="33" t="n">
        <f aca="false">+'[2]Position Change'!D9</f>
        <v>-57705.3696724384</v>
      </c>
      <c r="D7" s="76" t="n">
        <f aca="false">+'[2]Position Change'!E9</f>
        <v>-57650.1206289659</v>
      </c>
      <c r="E7" s="33" t="n">
        <f aca="false">+'[2]Position Change'!F9</f>
        <v>136547.588491855</v>
      </c>
      <c r="F7" s="34" t="n">
        <f aca="false">+'[2]Position Change'!G9</f>
        <v>-234698.90074052</v>
      </c>
      <c r="G7" s="33" t="n">
        <f aca="false">+'[2]Position Change'!H9</f>
        <v>18.4054593803804</v>
      </c>
      <c r="H7" s="33" t="n">
        <f aca="false">+'[2]Position Change'!I9</f>
        <v>196.196657456583</v>
      </c>
      <c r="I7" s="33" t="n">
        <f aca="false">+'[2]Position Change'!J9</f>
        <v>1388.3324443646</v>
      </c>
      <c r="J7" s="33" t="n">
        <f aca="false">+'[2]Position Change'!K9</f>
        <v>-274.641803081486</v>
      </c>
      <c r="K7" s="34" t="n">
        <f aca="false">+'[2]Position Change'!L9</f>
        <v>1328.29275812008</v>
      </c>
      <c r="L7" s="35" t="n">
        <f aca="false">+'[2]Position Change'!M9</f>
        <v>-154473.14011951</v>
      </c>
    </row>
    <row r="8" customFormat="false" ht="11.25" hidden="false" customHeight="false" outlineLevel="0" collapsed="false">
      <c r="A8" s="202" t="str">
        <f aca="false">+'[2]Position Change'!A10</f>
        <v>Tim Belden</v>
      </c>
      <c r="B8" s="32" t="n">
        <f aca="false">+'[2]Position Change'!C10</f>
        <v>-1955.79981641155</v>
      </c>
      <c r="C8" s="33" t="n">
        <f aca="false">+'[2]Position Change'!D10</f>
        <v>-4.50341226776072</v>
      </c>
      <c r="D8" s="76" t="n">
        <f aca="false">+'[2]Position Change'!E10</f>
        <v>-1960.30322867931</v>
      </c>
      <c r="E8" s="33" t="n">
        <f aca="false">+'[2]Position Change'!F10</f>
        <v>-243046.335951429</v>
      </c>
      <c r="F8" s="34" t="n">
        <f aca="false">+'[2]Position Change'!G10</f>
        <v>29.3092087111907</v>
      </c>
      <c r="G8" s="33" t="n">
        <f aca="false">+'[2]Position Change'!H10</f>
        <v>-275.013475112783</v>
      </c>
      <c r="H8" s="33" t="n">
        <f aca="false">+'[2]Position Change'!I10</f>
        <v>-639.596371266395</v>
      </c>
      <c r="I8" s="33" t="n">
        <f aca="false">+'[2]Position Change'!J10</f>
        <v>-307.98658049319</v>
      </c>
      <c r="J8" s="33" t="n">
        <f aca="false">+'[2]Position Change'!K10</f>
        <v>-388.164541758566</v>
      </c>
      <c r="K8" s="34" t="n">
        <f aca="false">+'[2]Position Change'!L10</f>
        <v>-1610.76096863093</v>
      </c>
      <c r="L8" s="35" t="n">
        <f aca="false">+'[2]Position Change'!M10</f>
        <v>-246588.090940028</v>
      </c>
    </row>
    <row r="9" customFormat="false" ht="11.25" hidden="false" customHeight="false" outlineLevel="0" collapsed="false">
      <c r="A9" s="202" t="str">
        <f aca="false">+'[2]Position Change'!A11</f>
        <v>Mike Swerzbin, Tim Belden</v>
      </c>
      <c r="B9" s="32" t="n">
        <v>0</v>
      </c>
      <c r="C9" s="33" t="n">
        <v>1</v>
      </c>
      <c r="D9" s="76" t="n">
        <v>2</v>
      </c>
      <c r="E9" s="33" t="n">
        <v>3</v>
      </c>
      <c r="F9" s="34" t="n">
        <v>4</v>
      </c>
      <c r="G9" s="33" t="n">
        <v>5</v>
      </c>
      <c r="H9" s="33" t="n">
        <v>6</v>
      </c>
      <c r="I9" s="33" t="n">
        <v>7</v>
      </c>
      <c r="J9" s="33" t="n">
        <v>8</v>
      </c>
      <c r="K9" s="34" t="n">
        <v>9</v>
      </c>
      <c r="L9" s="35" t="n">
        <v>10</v>
      </c>
    </row>
    <row r="10" customFormat="false" ht="11.25" hidden="false" customHeight="false" outlineLevel="0" collapsed="false">
      <c r="A10" s="202" t="str">
        <f aca="false">+'[2]Position Change'!A12</f>
        <v>Chris Mallory</v>
      </c>
      <c r="B10" s="32" t="n">
        <f aca="false">+'[2]Position Change'!C12</f>
        <v>215.735824748868</v>
      </c>
      <c r="C10" s="33" t="n">
        <f aca="false">+'[2]Position Change'!D12</f>
        <v>-0.673726845436249</v>
      </c>
      <c r="D10" s="76" t="n">
        <f aca="false">+'[2]Position Change'!E12</f>
        <v>215.062097903432</v>
      </c>
      <c r="E10" s="33" t="n">
        <f aca="false">+'[2]Position Change'!F12</f>
        <v>3.80978944463516</v>
      </c>
      <c r="F10" s="34" t="n">
        <f aca="false">+'[2]Position Change'!G12</f>
        <v>0</v>
      </c>
      <c r="G10" s="33" t="n">
        <f aca="false">+'[2]Position Change'!H12</f>
        <v>0</v>
      </c>
      <c r="H10" s="33" t="n">
        <f aca="false">+'[2]Position Change'!I12</f>
        <v>0</v>
      </c>
      <c r="I10" s="33" t="n">
        <f aca="false">+'[2]Position Change'!J12</f>
        <v>0</v>
      </c>
      <c r="J10" s="33" t="n">
        <f aca="false">+'[2]Position Change'!K12</f>
        <v>0</v>
      </c>
      <c r="K10" s="34" t="n">
        <f aca="false">+'[2]Position Change'!L12</f>
        <v>0</v>
      </c>
      <c r="L10" s="35" t="n">
        <f aca="false">+'[2]Position Change'!M12</f>
        <v>218.871887348067</v>
      </c>
    </row>
    <row r="11" customFormat="false" ht="11.25" hidden="false" customHeight="false" outlineLevel="0" collapsed="false">
      <c r="A11" s="202" t="str">
        <f aca="false">+'[2]Position Change'!A13</f>
        <v>Sean Crandall, Diana Scholtes</v>
      </c>
      <c r="B11" s="32" t="n">
        <f aca="false">+'[2]Position Change'!C13</f>
        <v>-9447.89841680517</v>
      </c>
      <c r="C11" s="33" t="n">
        <f aca="false">+'[2]Position Change'!D13</f>
        <v>60.6189935412658</v>
      </c>
      <c r="D11" s="76" t="n">
        <f aca="false">+'[2]Position Change'!E13</f>
        <v>-9387.2794232639</v>
      </c>
      <c r="E11" s="33" t="n">
        <f aca="false">+'[2]Position Change'!F13</f>
        <v>-30423.6739317567</v>
      </c>
      <c r="F11" s="34" t="n">
        <f aca="false">+'[2]Position Change'!G13</f>
        <v>0</v>
      </c>
      <c r="G11" s="33" t="n">
        <f aca="false">+'[2]Position Change'!H13</f>
        <v>0</v>
      </c>
      <c r="H11" s="33" t="n">
        <f aca="false">+'[2]Position Change'!I13</f>
        <v>0</v>
      </c>
      <c r="I11" s="33" t="n">
        <f aca="false">+'[2]Position Change'!J13</f>
        <v>0</v>
      </c>
      <c r="J11" s="33" t="n">
        <f aca="false">+'[2]Position Change'!K13</f>
        <v>0</v>
      </c>
      <c r="K11" s="34" t="n">
        <f aca="false">+'[2]Position Change'!L13</f>
        <v>0</v>
      </c>
      <c r="L11" s="35" t="n">
        <f aca="false">+'[2]Position Change'!M13</f>
        <v>-39810.9533550206</v>
      </c>
    </row>
    <row r="12" customFormat="false" ht="11.25" hidden="false" customHeight="false" outlineLevel="0" collapsed="false">
      <c r="A12" s="202" t="str">
        <f aca="false">+'[2]Position Change'!A14</f>
        <v>Tom Alonso, Mark Fischer</v>
      </c>
      <c r="B12" s="32" t="n">
        <f aca="false">+'[2]Position Change'!C14</f>
        <v>6722.15666013967</v>
      </c>
      <c r="C12" s="33" t="n">
        <f aca="false">+'[2]Position Change'!D14</f>
        <v>19924.5375047578</v>
      </c>
      <c r="D12" s="76" t="n">
        <f aca="false">+'[2]Position Change'!E14</f>
        <v>26646.6941648975</v>
      </c>
      <c r="E12" s="33" t="n">
        <f aca="false">+'[2]Position Change'!F14</f>
        <v>-30317.9662053137</v>
      </c>
      <c r="F12" s="34" t="n">
        <f aca="false">+'[2]Position Change'!G14</f>
        <v>0</v>
      </c>
      <c r="G12" s="33" t="n">
        <f aca="false">+'[2]Position Change'!H14</f>
        <v>0</v>
      </c>
      <c r="H12" s="33" t="n">
        <f aca="false">+'[2]Position Change'!I14</f>
        <v>0</v>
      </c>
      <c r="I12" s="33" t="n">
        <f aca="false">+'[2]Position Change'!J14</f>
        <v>0</v>
      </c>
      <c r="J12" s="33" t="n">
        <f aca="false">+'[2]Position Change'!K14</f>
        <v>0</v>
      </c>
      <c r="K12" s="34" t="n">
        <f aca="false">+'[2]Position Change'!L14</f>
        <v>0</v>
      </c>
      <c r="L12" s="35" t="n">
        <f aca="false">+'[2]Position Change'!M14</f>
        <v>-3671.27204041621</v>
      </c>
    </row>
    <row r="13" customFormat="false" ht="12" hidden="false" customHeight="false" outlineLevel="0" collapsed="false">
      <c r="A13" s="203" t="str">
        <f aca="false">+'[2]Position Change'!A15</f>
        <v>Jeff Richter</v>
      </c>
      <c r="B13" s="37" t="n">
        <f aca="false">+'[2]Position Change'!C15</f>
        <v>350.957372461083</v>
      </c>
      <c r="C13" s="38" t="n">
        <f aca="false">+'[2]Position Change'!D15</f>
        <v>0.0838878021600067</v>
      </c>
      <c r="D13" s="204" t="n">
        <f aca="false">+'[2]Position Change'!E15</f>
        <v>351.041260263243</v>
      </c>
      <c r="E13" s="38" t="n">
        <f aca="false">+'[2]Position Change'!F15</f>
        <v>9.1556666726918</v>
      </c>
      <c r="F13" s="39" t="n">
        <f aca="false">+'[2]Position Change'!G15</f>
        <v>97.708624990421</v>
      </c>
      <c r="G13" s="38" t="n">
        <f aca="false">+'[2]Position Change'!H15</f>
        <v>29.929845336861</v>
      </c>
      <c r="H13" s="38" t="n">
        <f aca="false">+'[2]Position Change'!I15</f>
        <v>46.522772249522</v>
      </c>
      <c r="I13" s="38" t="n">
        <f aca="false">+'[2]Position Change'!J15</f>
        <v>50.8533971795278</v>
      </c>
      <c r="J13" s="38" t="n">
        <f aca="false">+'[2]Position Change'!K15</f>
        <v>0</v>
      </c>
      <c r="K13" s="39" t="n">
        <f aca="false">+'[2]Position Change'!L15</f>
        <v>127.306014765911</v>
      </c>
      <c r="L13" s="40" t="n">
        <f aca="false">+'[2]Position Change'!M15</f>
        <v>585.211566692266</v>
      </c>
    </row>
    <row r="14" customFormat="false" ht="12" hidden="false" customHeight="false" outlineLevel="0" collapsed="false">
      <c r="A14" s="205" t="str">
        <f aca="false">+'[2]Position Change'!A16</f>
        <v>Total West Peak Change - MWH</v>
      </c>
      <c r="B14" s="65" t="n">
        <f aca="false">+'[2]Position Change'!C16</f>
        <v>-7926.81626754827</v>
      </c>
      <c r="C14" s="172" t="n">
        <f aca="false">+'[2]Position Change'!D16</f>
        <v>-54768.5753624038</v>
      </c>
      <c r="D14" s="206" t="n">
        <f aca="false">+'[2]Position Change'!E16</f>
        <v>-62695.391629952</v>
      </c>
      <c r="E14" s="172" t="n">
        <f aca="false">+'[2]Position Change'!F16</f>
        <v>-243662.534583093</v>
      </c>
      <c r="F14" s="207" t="n">
        <f aca="false">+'[2]Position Change'!G16</f>
        <v>-501406.639977492</v>
      </c>
      <c r="G14" s="172" t="n">
        <f aca="false">+'[2]Position Change'!H16</f>
        <v>12219.3064500716</v>
      </c>
      <c r="H14" s="172" t="n">
        <f aca="false">+'[2]Position Change'!I16</f>
        <v>10592.7259148627</v>
      </c>
      <c r="I14" s="172" t="n">
        <f aca="false">+'[2]Position Change'!J16</f>
        <v>13592.6401904847</v>
      </c>
      <c r="J14" s="172" t="n">
        <f aca="false">+'[2]Position Change'!K16</f>
        <v>11048.6663275657</v>
      </c>
      <c r="K14" s="207" t="n">
        <f aca="false">+'[2]Position Change'!L16</f>
        <v>47453.3388829847</v>
      </c>
      <c r="L14" s="208" t="n">
        <f aca="false">+'[2]Position Change'!M16</f>
        <v>-760311.227307552</v>
      </c>
    </row>
    <row r="15" customFormat="false" ht="11.25" hidden="false" customHeight="false" outlineLevel="0" collapsed="false">
      <c r="A15" s="183"/>
      <c r="B15" s="49"/>
      <c r="D15" s="68"/>
      <c r="F15" s="50"/>
      <c r="K15" s="50"/>
    </row>
    <row r="16" customFormat="false" ht="11.25" hidden="false" customHeight="false" outlineLevel="0" collapsed="false">
      <c r="A16" s="183"/>
      <c r="B16" s="49"/>
      <c r="D16" s="68"/>
      <c r="F16" s="50"/>
      <c r="K16" s="50"/>
    </row>
    <row r="17" customFormat="false" ht="11.25" hidden="false" customHeight="false" outlineLevel="0" collapsed="false">
      <c r="A17" s="183"/>
      <c r="B17" s="49"/>
      <c r="D17" s="68"/>
      <c r="F17" s="50"/>
      <c r="K17" s="50"/>
    </row>
    <row r="18" customFormat="false" ht="12.75" hidden="false" customHeight="false" outlineLevel="0" collapsed="false">
      <c r="A18" s="209" t="str">
        <f aca="false">+'[2]Position Change'!A20</f>
        <v>Off Peak Position </v>
      </c>
      <c r="B18" s="49"/>
      <c r="D18" s="68"/>
      <c r="F18" s="50"/>
      <c r="K18" s="50"/>
    </row>
    <row r="19" customFormat="false" ht="11.25" hidden="false" customHeight="false" outlineLevel="0" collapsed="false">
      <c r="A19" s="183"/>
      <c r="B19" s="49"/>
      <c r="D19" s="68"/>
      <c r="F19" s="50"/>
      <c r="K19" s="50"/>
    </row>
    <row r="20" customFormat="false" ht="11.25" hidden="false" customHeight="false" outlineLevel="0" collapsed="false">
      <c r="A20" s="183" t="str">
        <f aca="false">+'[2]Position Change'!A22</f>
        <v>Bob Badeer</v>
      </c>
      <c r="B20" s="32" t="n">
        <f aca="false">+'[2]Position Change'!C22</f>
        <v>-47.9052498584927</v>
      </c>
      <c r="C20" s="59" t="n">
        <f aca="false">+'[2]Position Change'!D22</f>
        <v>-8567.91292026306</v>
      </c>
      <c r="D20" s="76" t="n">
        <f aca="false">+'[2]Position Change'!E22</f>
        <v>-8615.81817012155</v>
      </c>
      <c r="E20" s="59" t="n">
        <f aca="false">+'[2]Position Change'!F22</f>
        <v>23454.4360038226</v>
      </c>
      <c r="F20" s="34" t="n">
        <f aca="false">+'[2]Position Change'!G22</f>
        <v>86.7173859722839</v>
      </c>
      <c r="G20" s="59" t="n">
        <f aca="false">+'[2]Position Change'!H22</f>
        <v>134.517565911076</v>
      </c>
      <c r="H20" s="59" t="n">
        <f aca="false">+'[2]Position Change'!I22</f>
        <v>97.1589998729668</v>
      </c>
      <c r="I20" s="59" t="n">
        <f aca="false">+'[2]Position Change'!J22</f>
        <v>44.1359464929826</v>
      </c>
      <c r="J20" s="59" t="n">
        <f aca="false">+'[2]Position Change'!K22</f>
        <v>-81.0040399141165</v>
      </c>
      <c r="K20" s="34" t="n">
        <f aca="false">+'[2]Position Change'!L22</f>
        <v>194.808472362909</v>
      </c>
      <c r="L20" s="60" t="n">
        <f aca="false">+'[2]Position Change'!M22</f>
        <v>15120.1436920362</v>
      </c>
    </row>
    <row r="21" customFormat="false" ht="11.25" hidden="false" customHeight="false" outlineLevel="0" collapsed="false">
      <c r="A21" s="183" t="str">
        <f aca="false">+'[2]Position Change'!A23</f>
        <v>Mike Swerzbin</v>
      </c>
      <c r="B21" s="32" t="n">
        <f aca="false">+'[2]Position Change'!C23</f>
        <v>267.886685402441</v>
      </c>
      <c r="C21" s="59" t="n">
        <f aca="false">+'[2]Position Change'!D23</f>
        <v>-25024.8191308131</v>
      </c>
      <c r="D21" s="76" t="n">
        <f aca="false">+'[2]Position Change'!E23</f>
        <v>-24756.9324454107</v>
      </c>
      <c r="E21" s="59" t="n">
        <f aca="false">+'[2]Position Change'!F23</f>
        <v>-55490.2898849787</v>
      </c>
      <c r="F21" s="34" t="n">
        <f aca="false">+'[2]Position Change'!G23</f>
        <v>951.121693169018</v>
      </c>
      <c r="G21" s="59" t="n">
        <f aca="false">+'[2]Position Change'!H23</f>
        <v>10913.1001950969</v>
      </c>
      <c r="H21" s="59" t="n">
        <f aca="false">+'[2]Position Change'!I23</f>
        <v>8730.73689167793</v>
      </c>
      <c r="I21" s="59" t="n">
        <f aca="false">+'[2]Position Change'!J23</f>
        <v>10466.4505047213</v>
      </c>
      <c r="J21" s="59" t="n">
        <f aca="false">+'[2]Position Change'!K23</f>
        <v>9498.88898410726</v>
      </c>
      <c r="K21" s="34" t="n">
        <f aca="false">+'[2]Position Change'!L23</f>
        <v>39609.1765756034</v>
      </c>
      <c r="L21" s="60" t="n">
        <f aca="false">+'[2]Position Change'!M23</f>
        <v>-39686.924061617</v>
      </c>
    </row>
    <row r="22" customFormat="false" ht="11.25" hidden="false" customHeight="false" outlineLevel="0" collapsed="false">
      <c r="A22" s="183" t="str">
        <f aca="false">+'[2]Position Change'!A24</f>
        <v>Matt Motley</v>
      </c>
      <c r="B22" s="32" t="n">
        <f aca="false">+'[2]Position Change'!C24</f>
        <v>-12981.8048453346</v>
      </c>
      <c r="C22" s="59" t="n">
        <f aca="false">+'[2]Position Change'!D24</f>
        <v>-17132.5425298644</v>
      </c>
      <c r="D22" s="76" t="n">
        <f aca="false">+'[2]Position Change'!E24</f>
        <v>-30114.347375199</v>
      </c>
      <c r="E22" s="59" t="n">
        <f aca="false">+'[2]Position Change'!F24</f>
        <v>62182.0026251004</v>
      </c>
      <c r="F22" s="34" t="n">
        <f aca="false">+'[2]Position Change'!G24</f>
        <v>800.532246879215</v>
      </c>
      <c r="G22" s="59" t="n">
        <f aca="false">+'[2]Position Change'!H24</f>
        <v>712.665200977693</v>
      </c>
      <c r="H22" s="59" t="n">
        <f aca="false">+'[2]Position Change'!I24</f>
        <v>677.017148648509</v>
      </c>
      <c r="I22" s="59" t="n">
        <f aca="false">+'[2]Position Change'!J24</f>
        <v>697.334953803228</v>
      </c>
      <c r="J22" s="59" t="n">
        <f aca="false">+'[2]Position Change'!K24</f>
        <v>355.389849418282</v>
      </c>
      <c r="K22" s="34" t="n">
        <f aca="false">+'[2]Position Change'!L24</f>
        <v>2442.40715284771</v>
      </c>
      <c r="L22" s="60" t="n">
        <f aca="false">+'[2]Position Change'!M24</f>
        <v>35310.5946496283</v>
      </c>
    </row>
    <row r="23" customFormat="false" ht="11.25" hidden="false" customHeight="false" outlineLevel="0" collapsed="false">
      <c r="A23" s="183" t="str">
        <f aca="false">+'[2]Position Change'!A25</f>
        <v>Tim Belden</v>
      </c>
      <c r="B23" s="32" t="n">
        <f aca="false">+'[2]Position Change'!C25</f>
        <v>193.725124456972</v>
      </c>
      <c r="C23" s="59" t="n">
        <f aca="false">+'[2]Position Change'!D25</f>
        <v>0.0174004378560539</v>
      </c>
      <c r="D23" s="76" t="n">
        <f aca="false">+'[2]Position Change'!E25</f>
        <v>193.742524894828</v>
      </c>
      <c r="E23" s="59" t="n">
        <f aca="false">+'[2]Position Change'!F25</f>
        <v>22.9495792010566</v>
      </c>
      <c r="F23" s="34" t="n">
        <f aca="false">+'[2]Position Change'!G25</f>
        <v>125.27222012037</v>
      </c>
      <c r="G23" s="59" t="n">
        <f aca="false">+'[2]Position Change'!H25</f>
        <v>-151.469015824496</v>
      </c>
      <c r="H23" s="59" t="n">
        <f aca="false">+'[2]Position Change'!I25</f>
        <v>-423.994898781579</v>
      </c>
      <c r="I23" s="59" t="n">
        <f aca="false">+'[2]Position Change'!J25</f>
        <v>-166.41720624606</v>
      </c>
      <c r="J23" s="59" t="n">
        <f aca="false">+'[2]Position Change'!K25</f>
        <v>-221.676540595807</v>
      </c>
      <c r="K23" s="34" t="n">
        <f aca="false">+'[2]Position Change'!L25</f>
        <v>-963.557661447942</v>
      </c>
      <c r="L23" s="60" t="n">
        <f aca="false">+'[2]Position Change'!M25</f>
        <v>-621.593337231688</v>
      </c>
    </row>
    <row r="24" customFormat="false" ht="11.25" hidden="false" customHeight="false" outlineLevel="0" collapsed="false">
      <c r="A24" s="183" t="str">
        <f aca="false">+'[2]Position Change'!A26</f>
        <v>Chris Mallory</v>
      </c>
      <c r="B24" s="32" t="n">
        <f aca="false">+'[2]Position Change'!C26</f>
        <v>14973.4616692046</v>
      </c>
      <c r="C24" s="59" t="n">
        <f aca="false">+'[2]Position Change'!D26</f>
        <v>-0.30636340604633</v>
      </c>
      <c r="D24" s="76" t="n">
        <f aca="false">+'[2]Position Change'!E26</f>
        <v>14973.1553057985</v>
      </c>
      <c r="E24" s="59" t="n">
        <f aca="false">+'[2]Position Change'!F26</f>
        <v>-0.0902742139358566</v>
      </c>
      <c r="F24" s="34" t="n">
        <f aca="false">+'[2]Position Change'!G26</f>
        <v>0</v>
      </c>
      <c r="G24" s="59" t="n">
        <f aca="false">+'[2]Position Change'!H26</f>
        <v>0</v>
      </c>
      <c r="H24" s="59" t="n">
        <f aca="false">+'[2]Position Change'!I26</f>
        <v>0</v>
      </c>
      <c r="I24" s="59" t="n">
        <f aca="false">+'[2]Position Change'!J26</f>
        <v>0</v>
      </c>
      <c r="J24" s="59" t="n">
        <f aca="false">+'[2]Position Change'!K26</f>
        <v>0</v>
      </c>
      <c r="K24" s="34" t="n">
        <f aca="false">+'[2]Position Change'!L26</f>
        <v>0</v>
      </c>
      <c r="L24" s="60" t="n">
        <f aca="false">+'[2]Position Change'!M26</f>
        <v>14973.0650315846</v>
      </c>
    </row>
    <row r="25" customFormat="false" ht="11.25" hidden="false" customHeight="false" outlineLevel="0" collapsed="false">
      <c r="A25" s="183" t="str">
        <f aca="false">+'[2]Position Change'!A27</f>
        <v>Sean Crandall, Diana Scholtes</v>
      </c>
      <c r="B25" s="32" t="n">
        <f aca="false">+'[2]Position Change'!C27</f>
        <v>-3582.53316619487</v>
      </c>
      <c r="C25" s="59" t="n">
        <f aca="false">+'[2]Position Change'!D27</f>
        <v>-23.4968175372372</v>
      </c>
      <c r="D25" s="76" t="n">
        <f aca="false">+'[2]Position Change'!E27</f>
        <v>-3606.02998373211</v>
      </c>
      <c r="E25" s="59" t="n">
        <f aca="false">+'[2]Position Change'!F27</f>
        <v>0</v>
      </c>
      <c r="F25" s="34" t="n">
        <f aca="false">+'[2]Position Change'!G27</f>
        <v>0</v>
      </c>
      <c r="G25" s="59" t="n">
        <f aca="false">+'[2]Position Change'!H27</f>
        <v>0</v>
      </c>
      <c r="H25" s="59" t="n">
        <f aca="false">+'[2]Position Change'!I27</f>
        <v>0</v>
      </c>
      <c r="I25" s="59" t="n">
        <f aca="false">+'[2]Position Change'!J27</f>
        <v>0</v>
      </c>
      <c r="J25" s="59" t="n">
        <f aca="false">+'[2]Position Change'!K27</f>
        <v>0</v>
      </c>
      <c r="K25" s="34" t="n">
        <f aca="false">+'[2]Position Change'!L27</f>
        <v>0</v>
      </c>
      <c r="L25" s="60" t="n">
        <f aca="false">+'[2]Position Change'!M27</f>
        <v>-3606.02998373211</v>
      </c>
    </row>
    <row r="26" customFormat="false" ht="11.25" hidden="false" customHeight="false" outlineLevel="0" collapsed="false">
      <c r="A26" s="183" t="str">
        <f aca="false">+'[2]Position Change'!A28</f>
        <v>Tom Alonso, Mark Fischer</v>
      </c>
      <c r="B26" s="32" t="n">
        <f aca="false">+'[2]Position Change'!C28</f>
        <v>20924.0438424951</v>
      </c>
      <c r="C26" s="59" t="n">
        <f aca="false">+'[2]Position Change'!D28</f>
        <v>14049.1182941001</v>
      </c>
      <c r="D26" s="76" t="n">
        <f aca="false">+'[2]Position Change'!E28</f>
        <v>34973.1621365952</v>
      </c>
      <c r="E26" s="59" t="n">
        <f aca="false">+'[2]Position Change'!F28</f>
        <v>5.49810530536161</v>
      </c>
      <c r="F26" s="34" t="n">
        <f aca="false">+'[2]Position Change'!G28</f>
        <v>0</v>
      </c>
      <c r="G26" s="59" t="n">
        <f aca="false">+'[2]Position Change'!H28</f>
        <v>0</v>
      </c>
      <c r="H26" s="59" t="n">
        <f aca="false">+'[2]Position Change'!I28</f>
        <v>0</v>
      </c>
      <c r="I26" s="59" t="n">
        <f aca="false">+'[2]Position Change'!J28</f>
        <v>0</v>
      </c>
      <c r="J26" s="59" t="n">
        <f aca="false">+'[2]Position Change'!K28</f>
        <v>0</v>
      </c>
      <c r="K26" s="34" t="n">
        <f aca="false">+'[2]Position Change'!L28</f>
        <v>0</v>
      </c>
      <c r="L26" s="60" t="n">
        <f aca="false">+'[2]Position Change'!M28</f>
        <v>34978.6602419005</v>
      </c>
    </row>
    <row r="27" customFormat="false" ht="12" hidden="false" customHeight="false" outlineLevel="0" collapsed="false">
      <c r="A27" s="183" t="str">
        <f aca="false">+'[2]Position Change'!A29</f>
        <v>Chris Foster</v>
      </c>
      <c r="B27" s="32" t="n">
        <f aca="false">+'[2]Position Change'!C29</f>
        <v>422.559258952544</v>
      </c>
      <c r="C27" s="59" t="n">
        <f aca="false">+'[2]Position Change'!D29</f>
        <v>-0.498740474753504</v>
      </c>
      <c r="D27" s="76" t="n">
        <f aca="false">+'[2]Position Change'!E29</f>
        <v>422.060518477791</v>
      </c>
      <c r="E27" s="59" t="n">
        <f aca="false">+'[2]Position Change'!F29</f>
        <v>9.23094116654102</v>
      </c>
      <c r="F27" s="34" t="n">
        <f aca="false">+'[2]Position Change'!G29</f>
        <v>77.9822471481493</v>
      </c>
      <c r="G27" s="59" t="n">
        <f aca="false">+'[2]Position Change'!H29</f>
        <v>23.2039543514211</v>
      </c>
      <c r="H27" s="59" t="n">
        <f aca="false">+'[2]Position Change'!I29</f>
        <v>37.1641728842706</v>
      </c>
      <c r="I27" s="59" t="n">
        <f aca="false">+'[2]Position Change'!J29</f>
        <v>40.1499238328706</v>
      </c>
      <c r="J27" s="59" t="n">
        <f aca="false">+'[2]Position Change'!K29</f>
        <v>0</v>
      </c>
      <c r="K27" s="34" t="n">
        <f aca="false">+'[2]Position Change'!L29</f>
        <v>100.518051068562</v>
      </c>
      <c r="L27" s="60" t="n">
        <f aca="false">+'[2]Position Change'!M29</f>
        <v>609.791757861043</v>
      </c>
    </row>
    <row r="28" customFormat="false" ht="12" hidden="false" customHeight="false" outlineLevel="0" collapsed="false">
      <c r="A28" s="205" t="str">
        <f aca="false">+'[2]Position Change'!A30</f>
        <v>Total West Off Peak Change - MWH</v>
      </c>
      <c r="B28" s="65" t="n">
        <f aca="false">+'[2]Position Change'!C30</f>
        <v>20169.4333191236</v>
      </c>
      <c r="C28" s="172" t="n">
        <f aca="false">+'[2]Position Change'!D30</f>
        <v>-36700.4408078207</v>
      </c>
      <c r="D28" s="206" t="n">
        <f aca="false">+'[2]Position Change'!E30</f>
        <v>-16531.0074886971</v>
      </c>
      <c r="E28" s="172" t="n">
        <f aca="false">+'[2]Position Change'!F30</f>
        <v>30183.7370954033</v>
      </c>
      <c r="F28" s="207" t="n">
        <f aca="false">+'[2]Position Change'!G30</f>
        <v>2041.62579328904</v>
      </c>
      <c r="G28" s="172" t="n">
        <f aca="false">+'[2]Position Change'!H30</f>
        <v>11632.0179005126</v>
      </c>
      <c r="H28" s="172" t="n">
        <f aca="false">+'[2]Position Change'!I30</f>
        <v>9118.08231430209</v>
      </c>
      <c r="I28" s="172" t="n">
        <f aca="false">+'[2]Position Change'!J30</f>
        <v>11081.6541226043</v>
      </c>
      <c r="J28" s="172" t="n">
        <f aca="false">+'[2]Position Change'!K30</f>
        <v>9551.59825301562</v>
      </c>
      <c r="K28" s="207" t="n">
        <f aca="false">+'[2]Position Change'!L30</f>
        <v>41383.3525904346</v>
      </c>
      <c r="L28" s="174" t="n">
        <f aca="false">+'[2]Position Change'!M30</f>
        <v>57077.7079904299</v>
      </c>
    </row>
    <row r="29" customFormat="false" ht="11.25" hidden="false" customHeight="false" outlineLevel="0" collapsed="false">
      <c r="A29" s="183"/>
      <c r="B29" s="49"/>
      <c r="D29" s="68"/>
      <c r="F29" s="50"/>
      <c r="K29" s="50"/>
    </row>
    <row r="30" customFormat="false" ht="11.25" hidden="false" customHeight="false" outlineLevel="0" collapsed="false">
      <c r="A30" s="183"/>
      <c r="B30" s="49"/>
      <c r="D30" s="68"/>
      <c r="F30" s="50"/>
      <c r="K30" s="50"/>
    </row>
    <row r="31" customFormat="false" ht="12.75" hidden="false" customHeight="false" outlineLevel="0" collapsed="false">
      <c r="A31" s="209" t="s">
        <v>50</v>
      </c>
      <c r="B31" s="49"/>
      <c r="D31" s="68"/>
      <c r="F31" s="50"/>
      <c r="K31" s="50"/>
    </row>
    <row r="32" customFormat="false" ht="11.25" hidden="false" customHeight="false" outlineLevel="0" collapsed="false">
      <c r="A32" s="183"/>
      <c r="B32" s="49"/>
      <c r="D32" s="68"/>
      <c r="F32" s="50"/>
      <c r="K32" s="50"/>
    </row>
    <row r="33" customFormat="false" ht="11.25" hidden="false" customHeight="false" outlineLevel="0" collapsed="false">
      <c r="A33" s="183" t="str">
        <f aca="false">+'[2]Position Change'!A35</f>
        <v>Bob Badeer</v>
      </c>
      <c r="B33" s="32" t="n">
        <f aca="false">+'[2]Position Change'!C35</f>
        <v>222.517188269758</v>
      </c>
      <c r="C33" s="59" t="n">
        <f aca="false">+'[2]Position Change'!D35</f>
        <v>-40441.431776329</v>
      </c>
      <c r="D33" s="76" t="n">
        <f aca="false">+'[2]Position Change'!E35</f>
        <v>-40218.9145880592</v>
      </c>
      <c r="E33" s="59" t="n">
        <f aca="false">+'[2]Position Change'!F35</f>
        <v>24461.6294362222</v>
      </c>
      <c r="F33" s="34" t="n">
        <f aca="false">+'[2]Position Change'!G35</f>
        <v>-29424.400254794</v>
      </c>
      <c r="G33" s="59" t="n">
        <f aca="false">+'[2]Position Change'!H35</f>
        <v>366.665682211106</v>
      </c>
      <c r="H33" s="59" t="n">
        <f aca="false">+'[2]Position Change'!I35</f>
        <v>342.382772123434</v>
      </c>
      <c r="I33" s="59" t="n">
        <f aca="false">+'[2]Position Change'!J35</f>
        <v>282.579313160484</v>
      </c>
      <c r="J33" s="59" t="n">
        <f aca="false">+'[2]Position Change'!K35</f>
        <v>-41.4800057124944</v>
      </c>
      <c r="K33" s="34" t="n">
        <f aca="false">+'[2]Position Change'!L35</f>
        <v>950.147761782529</v>
      </c>
      <c r="L33" s="60" t="n">
        <f aca="false">+'[2]Position Change'!M35</f>
        <v>-44231.5376448485</v>
      </c>
    </row>
    <row r="34" customFormat="false" ht="11.25" hidden="false" customHeight="false" outlineLevel="0" collapsed="false">
      <c r="A34" s="183" t="str">
        <f aca="false">+'[2]Position Change'!A36</f>
        <v>Mike Swerzbin</v>
      </c>
      <c r="B34" s="32" t="n">
        <f aca="false">+'[2]Position Change'!C36</f>
        <v>-3869.7526878795</v>
      </c>
      <c r="C34" s="59" t="n">
        <f aca="false">+'[2]Position Change'!D36</f>
        <v>-10194.5692117006</v>
      </c>
      <c r="D34" s="76" t="n">
        <f aca="false">+'[2]Position Change'!E36</f>
        <v>-14064.3218995801</v>
      </c>
      <c r="E34" s="59" t="n">
        <f aca="false">+'[2]Position Change'!F36</f>
        <v>-132932.595759944</v>
      </c>
      <c r="F34" s="34" t="n">
        <f aca="false">+'[2]Position Change'!G36</f>
        <v>-236372.517736738</v>
      </c>
      <c r="G34" s="59" t="n">
        <f aca="false">+'[2]Position Change'!H36</f>
        <v>23126.936699264</v>
      </c>
      <c r="H34" s="59" t="n">
        <f aca="false">+'[2]Position Change'!I36</f>
        <v>19475.1159758504</v>
      </c>
      <c r="I34" s="59" t="n">
        <f aca="false">+'[2]Position Change'!J36</f>
        <v>22689.4480674875</v>
      </c>
      <c r="J34" s="59" t="n">
        <f aca="false">+'[2]Position Change'!K36</f>
        <v>21170.8376223114</v>
      </c>
      <c r="K34" s="34" t="n">
        <f aca="false">+'[2]Position Change'!L36</f>
        <v>86462.3383649133</v>
      </c>
      <c r="L34" s="60" t="n">
        <f aca="false">+'[2]Position Change'!M36</f>
        <v>-296907.097031349</v>
      </c>
    </row>
    <row r="35" customFormat="false" ht="11.25" hidden="false" customHeight="false" outlineLevel="0" collapsed="false">
      <c r="A35" s="183" t="str">
        <f aca="false">+'[2]Position Change'!A37</f>
        <v>Matt Motley</v>
      </c>
      <c r="B35" s="32" t="n">
        <f aca="false">+'[2]Position Change'!C37</f>
        <v>-12926.5558018621</v>
      </c>
      <c r="C35" s="59" t="n">
        <f aca="false">+'[2]Position Change'!D37</f>
        <v>-74837.9122023028</v>
      </c>
      <c r="D35" s="76" t="n">
        <f aca="false">+'[2]Position Change'!E37</f>
        <v>-87764.4680041649</v>
      </c>
      <c r="E35" s="59" t="n">
        <f aca="false">+'[2]Position Change'!F37</f>
        <v>198729.591116956</v>
      </c>
      <c r="F35" s="34" t="n">
        <f aca="false">+'[2]Position Change'!G37</f>
        <v>-233898.368493641</v>
      </c>
      <c r="G35" s="59" t="n">
        <f aca="false">+'[2]Position Change'!H37</f>
        <v>731.070660358073</v>
      </c>
      <c r="H35" s="59" t="n">
        <f aca="false">+'[2]Position Change'!I37</f>
        <v>873.213806105092</v>
      </c>
      <c r="I35" s="59" t="n">
        <f aca="false">+'[2]Position Change'!J37</f>
        <v>2085.66739816783</v>
      </c>
      <c r="J35" s="59" t="n">
        <f aca="false">+'[2]Position Change'!K37</f>
        <v>80.7480463367961</v>
      </c>
      <c r="K35" s="34" t="n">
        <f aca="false">+'[2]Position Change'!L37</f>
        <v>3770.69991096779</v>
      </c>
      <c r="L35" s="60" t="n">
        <f aca="false">+'[2]Position Change'!M37</f>
        <v>-119162.545469882</v>
      </c>
    </row>
    <row r="36" customFormat="false" ht="11.25" hidden="false" customHeight="false" outlineLevel="0" collapsed="false">
      <c r="A36" s="183" t="str">
        <f aca="false">+'[2]Position Change'!A38</f>
        <v>Tim Belden</v>
      </c>
      <c r="B36" s="32" t="n">
        <f aca="false">+'[2]Position Change'!C38</f>
        <v>-1762.07469195458</v>
      </c>
      <c r="C36" s="59" t="n">
        <f aca="false">+'[2]Position Change'!D38</f>
        <v>-4.48601182990467</v>
      </c>
      <c r="D36" s="76" t="n">
        <f aca="false">+'[2]Position Change'!E38</f>
        <v>-1766.56070378449</v>
      </c>
      <c r="E36" s="59" t="n">
        <f aca="false">+'[2]Position Change'!F38</f>
        <v>-243023.386372228</v>
      </c>
      <c r="F36" s="34" t="n">
        <f aca="false">+'[2]Position Change'!G38</f>
        <v>154.581428831561</v>
      </c>
      <c r="G36" s="59" t="n">
        <f aca="false">+'[2]Position Change'!H38</f>
        <v>-426.482490937278</v>
      </c>
      <c r="H36" s="59" t="n">
        <f aca="false">+'[2]Position Change'!I38</f>
        <v>-1063.59127004797</v>
      </c>
      <c r="I36" s="59" t="n">
        <f aca="false">+'[2]Position Change'!J38</f>
        <v>-474.40378673925</v>
      </c>
      <c r="J36" s="59" t="n">
        <f aca="false">+'[2]Position Change'!K38</f>
        <v>-609.841082354374</v>
      </c>
      <c r="K36" s="34" t="n">
        <f aca="false">+'[2]Position Change'!L38</f>
        <v>-2574.31863007888</v>
      </c>
      <c r="L36" s="60" t="n">
        <f aca="false">+'[2]Position Change'!M38</f>
        <v>-247209.684277259</v>
      </c>
    </row>
    <row r="37" customFormat="false" ht="11.25" hidden="false" customHeight="false" outlineLevel="0" collapsed="false">
      <c r="A37" s="183" t="str">
        <f aca="false">+'[2]Position Change'!A39</f>
        <v>Chris Mallory</v>
      </c>
      <c r="B37" s="32" t="n">
        <f aca="false">+'[2]Position Change'!C39</f>
        <v>15189.1974939534</v>
      </c>
      <c r="C37" s="59" t="n">
        <f aca="false">+'[2]Position Change'!D39</f>
        <v>-0.980090251482579</v>
      </c>
      <c r="D37" s="76" t="n">
        <f aca="false">+'[2]Position Change'!E39</f>
        <v>15188.217403702</v>
      </c>
      <c r="E37" s="59" t="n">
        <f aca="false">+'[2]Position Change'!F39</f>
        <v>3.7195152306993</v>
      </c>
      <c r="F37" s="34" t="n">
        <f aca="false">+'[2]Position Change'!G39</f>
        <v>0</v>
      </c>
      <c r="G37" s="59" t="n">
        <f aca="false">+'[2]Position Change'!H39</f>
        <v>0</v>
      </c>
      <c r="H37" s="59" t="n">
        <f aca="false">+'[2]Position Change'!I39</f>
        <v>0</v>
      </c>
      <c r="I37" s="59" t="n">
        <f aca="false">+'[2]Position Change'!J39</f>
        <v>0</v>
      </c>
      <c r="J37" s="59" t="n">
        <f aca="false">+'[2]Position Change'!K39</f>
        <v>0</v>
      </c>
      <c r="K37" s="34" t="n">
        <f aca="false">+'[2]Position Change'!L39</f>
        <v>0</v>
      </c>
      <c r="L37" s="60" t="n">
        <f aca="false">+'[2]Position Change'!M39</f>
        <v>15191.9369189327</v>
      </c>
    </row>
    <row r="38" customFormat="false" ht="11.25" hidden="false" customHeight="false" outlineLevel="0" collapsed="false">
      <c r="A38" s="183" t="str">
        <f aca="false">+'[2]Position Change'!A40</f>
        <v>Sean Crandall, Diana Scholtes</v>
      </c>
      <c r="B38" s="32" t="n">
        <f aca="false">+'[2]Position Change'!C40</f>
        <v>-13030.431583</v>
      </c>
      <c r="C38" s="59" t="n">
        <f aca="false">+'[2]Position Change'!D40</f>
        <v>37.1221760040287</v>
      </c>
      <c r="D38" s="76" t="n">
        <f aca="false">+'[2]Position Change'!E40</f>
        <v>-12993.309406996</v>
      </c>
      <c r="E38" s="59" t="n">
        <f aca="false">+'[2]Position Change'!F40</f>
        <v>-30423.6739317567</v>
      </c>
      <c r="F38" s="34" t="n">
        <f aca="false">+'[2]Position Change'!G40</f>
        <v>0</v>
      </c>
      <c r="G38" s="59" t="n">
        <f aca="false">+'[2]Position Change'!H40</f>
        <v>0</v>
      </c>
      <c r="H38" s="59" t="n">
        <f aca="false">+'[2]Position Change'!I40</f>
        <v>0</v>
      </c>
      <c r="I38" s="59" t="n">
        <f aca="false">+'[2]Position Change'!J40</f>
        <v>0</v>
      </c>
      <c r="J38" s="59" t="n">
        <f aca="false">+'[2]Position Change'!K40</f>
        <v>0</v>
      </c>
      <c r="K38" s="34" t="n">
        <f aca="false">+'[2]Position Change'!L40</f>
        <v>0</v>
      </c>
      <c r="L38" s="60" t="n">
        <f aca="false">+'[2]Position Change'!M40</f>
        <v>-43416.9833387527</v>
      </c>
    </row>
    <row r="39" customFormat="false" ht="11.25" hidden="false" customHeight="false" outlineLevel="0" collapsed="false">
      <c r="A39" s="183" t="str">
        <f aca="false">+'[2]Position Change'!A41</f>
        <v>Tom Alonso, Mark Fischer</v>
      </c>
      <c r="B39" s="32" t="n">
        <f aca="false">+'[2]Position Change'!C41</f>
        <v>27646.2005026347</v>
      </c>
      <c r="C39" s="59" t="n">
        <f aca="false">+'[2]Position Change'!D41</f>
        <v>33973.6557988579</v>
      </c>
      <c r="D39" s="76" t="n">
        <f aca="false">+'[2]Position Change'!E41</f>
        <v>61619.8563014927</v>
      </c>
      <c r="E39" s="59" t="n">
        <f aca="false">+'[2]Position Change'!F41</f>
        <v>-30312.4681000084</v>
      </c>
      <c r="F39" s="34" t="n">
        <f aca="false">+'[2]Position Change'!G41</f>
        <v>0</v>
      </c>
      <c r="G39" s="59" t="n">
        <f aca="false">+'[2]Position Change'!H41</f>
        <v>0</v>
      </c>
      <c r="H39" s="59" t="n">
        <f aca="false">+'[2]Position Change'!I41</f>
        <v>0</v>
      </c>
      <c r="I39" s="59" t="n">
        <f aca="false">+'[2]Position Change'!J41</f>
        <v>0</v>
      </c>
      <c r="J39" s="59" t="n">
        <f aca="false">+'[2]Position Change'!K41</f>
        <v>0</v>
      </c>
      <c r="K39" s="34" t="n">
        <f aca="false">+'[2]Position Change'!L41</f>
        <v>0</v>
      </c>
      <c r="L39" s="60" t="n">
        <f aca="false">+'[2]Position Change'!M41</f>
        <v>31307.3882014843</v>
      </c>
    </row>
    <row r="40" customFormat="false" ht="12" hidden="false" customHeight="false" outlineLevel="0" collapsed="false">
      <c r="A40" s="183" t="str">
        <f aca="false">+'[2]Position Change'!A42</f>
        <v>Chris Foster</v>
      </c>
      <c r="B40" s="32" t="n">
        <f aca="false">+'[2]Position Change'!C42</f>
        <v>773.516631413627</v>
      </c>
      <c r="C40" s="59" t="n">
        <f aca="false">+'[2]Position Change'!D42</f>
        <v>-0.414852672593497</v>
      </c>
      <c r="D40" s="76" t="n">
        <f aca="false">+'[2]Position Change'!E42</f>
        <v>773.101778741033</v>
      </c>
      <c r="E40" s="59" t="n">
        <f aca="false">+'[2]Position Change'!F42</f>
        <v>18.3866078392328</v>
      </c>
      <c r="F40" s="34" t="n">
        <f aca="false">+'[2]Position Change'!G42</f>
        <v>175.69087213857</v>
      </c>
      <c r="G40" s="59" t="n">
        <f aca="false">+'[2]Position Change'!H42</f>
        <v>53.1337996882821</v>
      </c>
      <c r="H40" s="59" t="n">
        <f aca="false">+'[2]Position Change'!I42</f>
        <v>83.6869451337925</v>
      </c>
      <c r="I40" s="59" t="n">
        <f aca="false">+'[2]Position Change'!J42</f>
        <v>91.0033210123984</v>
      </c>
      <c r="J40" s="59" t="n">
        <f aca="false">+'[2]Position Change'!K42</f>
        <v>0</v>
      </c>
      <c r="K40" s="34" t="n">
        <f aca="false">+'[2]Position Change'!L42</f>
        <v>227.824065834473</v>
      </c>
      <c r="L40" s="60" t="n">
        <f aca="false">+'[2]Position Change'!M42</f>
        <v>1195.00332455331</v>
      </c>
    </row>
    <row r="41" customFormat="false" ht="12" hidden="false" customHeight="false" outlineLevel="0" collapsed="false">
      <c r="A41" s="205" t="str">
        <f aca="false">+'[2]Position Change'!A43</f>
        <v>Total West Position Change - MWH</v>
      </c>
      <c r="B41" s="65" t="n">
        <f aca="false">+'[2]Position Change'!C43</f>
        <v>12242.6170515753</v>
      </c>
      <c r="C41" s="172" t="n">
        <f aca="false">+'[2]Position Change'!D43</f>
        <v>-91469.0161702244</v>
      </c>
      <c r="D41" s="206" t="n">
        <f aca="false">+'[2]Position Change'!E43</f>
        <v>-79226.3991186491</v>
      </c>
      <c r="E41" s="172" t="n">
        <f aca="false">+'[2]Position Change'!F43</f>
        <v>-213478.797487689</v>
      </c>
      <c r="F41" s="207" t="n">
        <f aca="false">+'[2]Position Change'!G43</f>
        <v>-499365.014184203</v>
      </c>
      <c r="G41" s="172" t="n">
        <f aca="false">+'[2]Position Change'!H43</f>
        <v>23851.3243505842</v>
      </c>
      <c r="H41" s="172" t="n">
        <f aca="false">+'[2]Position Change'!I43</f>
        <v>19710.8082291647</v>
      </c>
      <c r="I41" s="172" t="n">
        <f aca="false">+'[2]Position Change'!J43</f>
        <v>24674.294313089</v>
      </c>
      <c r="J41" s="172" t="n">
        <f aca="false">+'[2]Position Change'!K43</f>
        <v>20600.2645805813</v>
      </c>
      <c r="K41" s="207" t="n">
        <f aca="false">+'[2]Position Change'!L43</f>
        <v>88836.6914734193</v>
      </c>
      <c r="L41" s="174" t="n">
        <f aca="false">+'[2]Position Change'!M43</f>
        <v>-703233.519317122</v>
      </c>
    </row>
    <row r="42" customFormat="false" ht="11.25" hidden="false" customHeight="false" outlineLevel="0" collapsed="false">
      <c r="A42" s="183"/>
      <c r="B42" s="59"/>
    </row>
    <row r="43" customFormat="false" ht="11.25" hidden="false" customHeight="false" outlineLevel="0" collapsed="false">
      <c r="A43" s="183"/>
    </row>
    <row r="44" customFormat="false" ht="11.25" hidden="false" customHeight="false" outlineLevel="0" collapsed="false">
      <c r="A44" s="183"/>
    </row>
    <row r="45" customFormat="false" ht="11.25" hidden="false" customHeight="false" outlineLevel="0" collapsed="false">
      <c r="A45" s="183"/>
    </row>
    <row r="46" customFormat="false" ht="11.25" hidden="false" customHeight="false" outlineLevel="0" collapsed="false">
      <c r="A46" s="183"/>
    </row>
    <row r="47" customFormat="false" ht="11.25" hidden="false" customHeight="false" outlineLevel="0" collapsed="false">
      <c r="A47" s="183"/>
    </row>
    <row r="48" customFormat="false" ht="11.25" hidden="false" customHeight="false" outlineLevel="0" collapsed="false">
      <c r="A48" s="183"/>
    </row>
    <row r="49" customFormat="false" ht="11.25" hidden="false" customHeight="false" outlineLevel="0" collapsed="false">
      <c r="A49" s="183"/>
    </row>
    <row r="50" customFormat="false" ht="11.25" hidden="false" customHeight="false" outlineLevel="0" collapsed="false">
      <c r="A50" s="183"/>
    </row>
    <row r="51" customFormat="false" ht="11.25" hidden="false" customHeight="false" outlineLevel="0" collapsed="false">
      <c r="A51" s="183"/>
    </row>
    <row r="52" customFormat="false" ht="11.25" hidden="false" customHeight="false" outlineLevel="0" collapsed="false">
      <c r="A52" s="183"/>
    </row>
    <row r="53" customFormat="false" ht="11.25" hidden="false" customHeight="false" outlineLevel="0" collapsed="false">
      <c r="A53" s="183"/>
    </row>
    <row r="54" customFormat="false" ht="11.25" hidden="false" customHeight="false" outlineLevel="0" collapsed="false">
      <c r="A54" s="183"/>
    </row>
    <row r="55" customFormat="false" ht="11.25" hidden="false" customHeight="false" outlineLevel="0" collapsed="false">
      <c r="A55" s="183"/>
    </row>
    <row r="56" customFormat="false" ht="11.25" hidden="false" customHeight="false" outlineLevel="0" collapsed="false">
      <c r="A56" s="183"/>
    </row>
    <row r="57" customFormat="false" ht="11.25" hidden="false" customHeight="false" outlineLevel="0" collapsed="false">
      <c r="A57" s="183"/>
    </row>
    <row r="58" customFormat="false" ht="11.25" hidden="false" customHeight="false" outlineLevel="0" collapsed="false">
      <c r="A58" s="183"/>
    </row>
    <row r="59" customFormat="false" ht="11.25" hidden="false" customHeight="false" outlineLevel="0" collapsed="false">
      <c r="A59" s="183"/>
    </row>
    <row r="60" customFormat="false" ht="11.25" hidden="false" customHeight="false" outlineLevel="0" collapsed="false">
      <c r="A60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POSITION CHANGE BY TRADER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2001-11-13T21:25:30Z</dcterms:created>
  <dc:creator>heather dunton</dc:creator>
  <dc:description/>
  <dc:language>en-US</dc:language>
  <cp:lastModifiedBy>heather dunton</cp:lastModifiedBy>
  <cp:revision>0</cp:revision>
  <dc:subject/>
  <dc:title/>
</cp:coreProperties>
</file>