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 By trader PRINT" sheetId="1" state="visible" r:id="rId3"/>
    <sheet name="West Peak and Off Peak PRINT" sheetId="2" state="visible" r:id="rId4"/>
    <sheet name="Daily Peak and Off Peak PRINT" sheetId="3" state="visible" r:id="rId5"/>
    <sheet name="West Power Pos Change" sheetId="4" state="visible" r:id="rId6"/>
    <sheet name="West Pos Change By Trader" sheetId="5" state="visible" r:id="rId7"/>
  </sheets>
  <externalReferences>
    <externalReference r:id="rId8"/>
    <externalReference r:id="rId9"/>
  </externalReferences>
  <definedNames>
    <definedName function="false" hidden="false" localSheetId="2" name="_xlnm.Print_Area" vbProcedure="false">'Daily Peak and Off Peak PRINT'!$A$2:$AH$48</definedName>
    <definedName function="false" hidden="false" localSheetId="0" name="_xlnm.Print_Area" vbProcedure="false">'Position By trader PRINT'!$A$1:$O$59</definedName>
    <definedName function="false" hidden="false" localSheetId="1" name="_xlnm.Print_Area" vbProcedure="false">'West Peak and Off Peak PRINT'!$A$3:$T$47</definedName>
    <definedName function="false" hidden="false" localSheetId="4" name="_xlnm.Print_Area" vbProcedure="false">'West Pos Change By Trader'!$A$2:$M$42</definedName>
    <definedName function="false" hidden="false" localSheetId="3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<sst xmlns="http://schemas.openxmlformats.org/spreadsheetml/2006/main" count="102" uniqueCount="51">
  <si>
    <t xml:space="preserve">Trader Name</t>
  </si>
  <si>
    <t xml:space="preserve">2002</t>
  </si>
  <si>
    <t xml:space="preserve">2003</t>
  </si>
  <si>
    <t xml:space="preserve">2004-2020</t>
  </si>
  <si>
    <t xml:space="preserve">Peak Positions</t>
  </si>
  <si>
    <t xml:space="preserve">Total West Peak - MWH</t>
  </si>
  <si>
    <t xml:space="preserve">Off Peak Positions</t>
  </si>
  <si>
    <t xml:space="preserve">TOTAL</t>
  </si>
  <si>
    <t xml:space="preserve">Total West Off Peak - MWH</t>
  </si>
  <si>
    <t xml:space="preserve">Total Position By Trader</t>
  </si>
  <si>
    <t xml:space="preserve">GRAND</t>
  </si>
  <si>
    <t xml:space="preserve">Q1</t>
  </si>
  <si>
    <t xml:space="preserve">Total Position By Trader - MWH</t>
  </si>
  <si>
    <t xml:space="preserve">West Power Gas Positions</t>
  </si>
  <si>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</si>
  <si>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</si>
  <si>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</si>
  <si>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</si>
  <si>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</si>
  <si>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</si>
  <si>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</si>
  <si>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</si>
  <si>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</si>
  <si>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</si>
  <si>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</si>
  <si>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</si>
  <si>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</si>
  <si>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</si>
  <si>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</si>
  <si>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</si>
  <si>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</si>
  <si>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</si>
  <si>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</si>
  <si>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</si>
  <si>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</si>
  <si>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</si>
  <si>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</si>
  <si>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</si>
  <si>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</si>
  <si>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</si>
  <si>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</si>
  <si>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</si>
  <si>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</si>
  <si>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</si>
  <si>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</si>
  <si>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Daily Peak and Off Peak</t>
  </si>
  <si>
    <t xml:space="preserve">Daily Peak Change</t>
  </si>
  <si>
    <t xml:space="preserve">Daily Off Peak Change</t>
  </si>
  <si>
    <t xml:space="preserve">West Power Position Change</t>
  </si>
  <si>
    <t xml:space="preserve">Total Change</t>
  </si>
  <si>
    <t xml:space="preserve">Positon Change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</si>
</sst>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&quot;Effective Date:  &quot;dd\-mmm\-yyyy"/>
    <numFmt numFmtId="168" formatCode="[$-409]m/d/yyyy"/>
    <numFmt numFmtId="169" formatCode="@"/>
    <numFmt numFmtId="170" formatCode="[$-409]#,##0_);\(#,##0\)"/>
    <numFmt numFmtId="171" formatCode="#,##0"/>
    <numFmt numFmtId="172" formatCode="0"/>
    <numFmt numFmtId="173" formatCode="dd\-mmm\-yyyy"/>
    <numFmt numFmtId="174" formatCode="[$-409]d\-mmm\-yy"/>
    <numFmt numFmtId="175" formatCode="[$-409]mmm\-yy"/>
    <numFmt numFmtId="176" formatCode="m/d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November/Position/WestPos%20Report_1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West/Var/Var%20Report-West&amp;Canada-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Position By trader PRINT"/>
      <sheetName val="West Peak and Off Peak PRINT"/>
      <sheetName val="Daily Peak and Off Peak PRINT"/>
      <sheetName val="West Power Pos Change"/>
      <sheetName val="West Pos Change By Trader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37207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956202.177722815</v>
          </cell>
        </row>
        <row r="9">
          <cell r="H9">
            <v>0</v>
          </cell>
          <cell r="I9">
            <v>47141.9147067564</v>
          </cell>
          <cell r="J9">
            <v>56680.6804442249</v>
          </cell>
          <cell r="K9">
            <v>103822.595150981</v>
          </cell>
          <cell r="L9">
            <v>-42671.0164705844</v>
          </cell>
          <cell r="M9">
            <v>-83738.5216054835</v>
          </cell>
          <cell r="N9">
            <v>-82714.4001540712</v>
          </cell>
          <cell r="O9">
            <v>-64504.2586417069</v>
          </cell>
          <cell r="P9">
            <v>-578480.366986522</v>
          </cell>
          <cell r="Q9">
            <v>-443968.439134932</v>
          </cell>
          <cell r="R9">
            <v>-1292362.36985017</v>
          </cell>
          <cell r="S9">
            <v>979692.702513712</v>
          </cell>
          <cell r="T9">
            <v>1165049.24990829</v>
          </cell>
        </row>
        <row r="10">
          <cell r="A10" t="str">
            <v>COB</v>
          </cell>
        </row>
        <row r="10">
          <cell r="C10">
            <v>-1504164.00953151</v>
          </cell>
        </row>
        <row r="10">
          <cell r="H10">
            <v>0</v>
          </cell>
          <cell r="I10">
            <v>8490.1151058349</v>
          </cell>
          <cell r="J10">
            <v>-86741.5684860298</v>
          </cell>
          <cell r="K10">
            <v>-78251.4533801949</v>
          </cell>
          <cell r="L10">
            <v>-1145.20567395619</v>
          </cell>
          <cell r="M10">
            <v>-1238.81088089681</v>
          </cell>
          <cell r="N10">
            <v>41993.1287138382</v>
          </cell>
          <cell r="O10">
            <v>110591.65683456</v>
          </cell>
          <cell r="P10">
            <v>-160230.969635892</v>
          </cell>
          <cell r="Q10">
            <v>62519.061013932</v>
          </cell>
          <cell r="R10">
            <v>-11430.9396646719</v>
          </cell>
          <cell r="S10">
            <v>-741866.162095237</v>
          </cell>
          <cell r="T10">
            <v>-672615.454391404</v>
          </cell>
        </row>
        <row r="11">
          <cell r="A11" t="str">
            <v>NP15</v>
          </cell>
        </row>
        <row r="11">
          <cell r="C11">
            <v>-1778963.25689631</v>
          </cell>
        </row>
        <row r="11">
          <cell r="H11">
            <v>0</v>
          </cell>
          <cell r="I11">
            <v>39557.1760136076</v>
          </cell>
          <cell r="J11">
            <v>52235.9219880595</v>
          </cell>
          <cell r="K11">
            <v>91793.0980016671</v>
          </cell>
          <cell r="L11">
            <v>12129.1480244535</v>
          </cell>
          <cell r="M11">
            <v>47806.253507371</v>
          </cell>
          <cell r="N11">
            <v>73053.1164175938</v>
          </cell>
          <cell r="O11">
            <v>208815.19096489</v>
          </cell>
          <cell r="P11">
            <v>82703.7717025038</v>
          </cell>
          <cell r="Q11">
            <v>236259.129673451</v>
          </cell>
          <cell r="R11">
            <v>628540.311233301</v>
          </cell>
          <cell r="S11">
            <v>-447168.466168664</v>
          </cell>
          <cell r="T11">
            <v>-2052128.19996262</v>
          </cell>
        </row>
        <row r="12">
          <cell r="A12" t="str">
            <v>ZP26</v>
          </cell>
        </row>
        <row r="12">
          <cell r="C12">
            <v>436933.764530909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117270.032075547</v>
          </cell>
          <cell r="T12">
            <v>319663.732455363</v>
          </cell>
        </row>
        <row r="13">
          <cell r="A13" t="str">
            <v>SP15</v>
          </cell>
        </row>
        <row r="13">
          <cell r="C13">
            <v>-5272727.90296613</v>
          </cell>
        </row>
        <row r="13">
          <cell r="H13">
            <v>0</v>
          </cell>
          <cell r="I13">
            <v>-21631.9211653531</v>
          </cell>
          <cell r="J13">
            <v>23695.3463250384</v>
          </cell>
          <cell r="K13">
            <v>2063.42515968525</v>
          </cell>
          <cell r="L13">
            <v>-47701.5645581929</v>
          </cell>
          <cell r="M13">
            <v>-78849.1110128449</v>
          </cell>
          <cell r="N13">
            <v>14737.195310178</v>
          </cell>
          <cell r="O13">
            <v>111084.711896497</v>
          </cell>
          <cell r="P13">
            <v>-57020.9861104793</v>
          </cell>
          <cell r="Q13">
            <v>203858.124623937</v>
          </cell>
          <cell r="R13">
            <v>133396.193143825</v>
          </cell>
          <cell r="S13">
            <v>240692.888024685</v>
          </cell>
          <cell r="T13">
            <v>-5648880.40929433</v>
          </cell>
        </row>
        <row r="14">
          <cell r="A14" t="str">
            <v>Palo Verde</v>
          </cell>
        </row>
        <row r="14">
          <cell r="C14">
            <v>1888125.26833838</v>
          </cell>
        </row>
        <row r="14">
          <cell r="H14">
            <v>0</v>
          </cell>
          <cell r="I14">
            <v>26289.4362446619</v>
          </cell>
          <cell r="J14">
            <v>61954.5606994688</v>
          </cell>
          <cell r="K14">
            <v>88243.9969441308</v>
          </cell>
          <cell r="L14">
            <v>62331.0272134701</v>
          </cell>
          <cell r="M14">
            <v>69679.2996337614</v>
          </cell>
          <cell r="N14">
            <v>-407376.856824022</v>
          </cell>
          <cell r="O14">
            <v>-1267433.61217924</v>
          </cell>
          <cell r="P14">
            <v>-910520.645846087</v>
          </cell>
          <cell r="Q14">
            <v>-540332.626869699</v>
          </cell>
          <cell r="R14">
            <v>-2676466.80754941</v>
          </cell>
          <cell r="S14">
            <v>-710239.231174761</v>
          </cell>
          <cell r="T14">
            <v>5186587.31011844</v>
          </cell>
        </row>
        <row r="15">
          <cell r="A15" t="str">
            <v>Rockies</v>
          </cell>
        </row>
        <row r="15">
          <cell r="C15">
            <v>-142726.104103803</v>
          </cell>
        </row>
        <row r="15">
          <cell r="H15">
            <v>0</v>
          </cell>
          <cell r="I15">
            <v>-3216.81172221507</v>
          </cell>
          <cell r="J15">
            <v>-2237.0069184514</v>
          </cell>
          <cell r="K15">
            <v>-5453.81864066647</v>
          </cell>
          <cell r="L15">
            <v>-1886.29373273899</v>
          </cell>
          <cell r="M15">
            <v>-1848.77503303755</v>
          </cell>
          <cell r="N15">
            <v>-2208.08100921068</v>
          </cell>
          <cell r="O15">
            <v>-14713.2635798408</v>
          </cell>
          <cell r="P15">
            <v>-27746.8620760748</v>
          </cell>
          <cell r="Q15">
            <v>-16250.6084641217</v>
          </cell>
          <cell r="R15">
            <v>-64953.0530862383</v>
          </cell>
          <cell r="S15">
            <v>-72319.2323768978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-5417320.06290565</v>
          </cell>
        </row>
        <row r="16">
          <cell r="H16">
            <v>0</v>
          </cell>
          <cell r="I16">
            <v>96629.9091832927</v>
          </cell>
          <cell r="J16">
            <v>105587.93405231</v>
          </cell>
          <cell r="K16">
            <v>202217.843235603</v>
          </cell>
          <cell r="L16">
            <v>-18943.9051975489</v>
          </cell>
          <cell r="M16">
            <v>-48189.6653911304</v>
          </cell>
          <cell r="N16">
            <v>-362515.897545693</v>
          </cell>
          <cell r="O16">
            <v>-916159.574704835</v>
          </cell>
          <cell r="P16">
            <v>-1651296.05895255</v>
          </cell>
          <cell r="Q16">
            <v>-497915.359157432</v>
          </cell>
          <cell r="R16">
            <v>-3283276.66577336</v>
          </cell>
          <cell r="S16">
            <v>-633937.469201618</v>
          </cell>
          <cell r="T16">
            <v>-1702323.77116626</v>
          </cell>
        </row>
        <row r="109">
          <cell r="C109">
            <v>985961.606810708</v>
          </cell>
        </row>
        <row r="109">
          <cell r="H109">
            <v>0</v>
          </cell>
          <cell r="I109">
            <v>63970.6562259741</v>
          </cell>
          <cell r="J109">
            <v>71843.9101540807</v>
          </cell>
          <cell r="K109">
            <v>135814.566380055</v>
          </cell>
          <cell r="L109">
            <v>-43397.3242173591</v>
          </cell>
          <cell r="M109">
            <v>-84517.6451000375</v>
          </cell>
          <cell r="N109">
            <v>-82932.9550918737</v>
          </cell>
          <cell r="O109">
            <v>-65132.5820211374</v>
          </cell>
          <cell r="P109">
            <v>-580704.077593888</v>
          </cell>
          <cell r="Q109">
            <v>-446199.745334498</v>
          </cell>
          <cell r="R109">
            <v>-1291543.70414965</v>
          </cell>
          <cell r="S109">
            <v>978720.838541932</v>
          </cell>
          <cell r="T109">
            <v>1162969.90603837</v>
          </cell>
        </row>
        <row r="110">
          <cell r="C110">
            <v>-1500484.24449612</v>
          </cell>
        </row>
        <row r="110">
          <cell r="H110">
            <v>0</v>
          </cell>
          <cell r="I110">
            <v>11303.0468768019</v>
          </cell>
          <cell r="J110">
            <v>-86109.7021082719</v>
          </cell>
          <cell r="K110">
            <v>-74806.65523147</v>
          </cell>
          <cell r="L110">
            <v>-1145.01125799837</v>
          </cell>
          <cell r="M110">
            <v>-1238.60036606858</v>
          </cell>
          <cell r="N110">
            <v>41985.989402073</v>
          </cell>
          <cell r="O110">
            <v>110572.840136007</v>
          </cell>
          <cell r="P110">
            <v>-160203.676052695</v>
          </cell>
          <cell r="Q110">
            <v>62508.4124996462</v>
          </cell>
          <cell r="R110">
            <v>-11428.9886652835</v>
          </cell>
          <cell r="S110">
            <v>-741739.954348995</v>
          </cell>
          <cell r="T110">
            <v>-672508.646250374</v>
          </cell>
        </row>
        <row r="111">
          <cell r="C111">
            <v>-1836890.22901656</v>
          </cell>
        </row>
        <row r="111">
          <cell r="H111">
            <v>0</v>
          </cell>
          <cell r="I111">
            <v>30838.5699672439</v>
          </cell>
          <cell r="J111">
            <v>51949.3366378192</v>
          </cell>
          <cell r="K111">
            <v>82787.9066050631</v>
          </cell>
          <cell r="L111">
            <v>2596.39714648106</v>
          </cell>
          <cell r="M111">
            <v>27182.7251622771</v>
          </cell>
          <cell r="N111">
            <v>73040.6968792663</v>
          </cell>
          <cell r="O111">
            <v>208779.653261332</v>
          </cell>
          <cell r="P111">
            <v>82689.6841218203</v>
          </cell>
          <cell r="Q111">
            <v>236218.889466904</v>
          </cell>
          <cell r="R111">
            <v>608627.584702264</v>
          </cell>
          <cell r="S111">
            <v>-476527.848187626</v>
          </cell>
          <cell r="T111">
            <v>-2051777.87213626</v>
          </cell>
        </row>
        <row r="112">
          <cell r="C112">
            <v>436859.54821718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117250.081839503</v>
          </cell>
          <cell r="T112">
            <v>319609.466377677</v>
          </cell>
        </row>
        <row r="113">
          <cell r="C113">
            <v>-5417765.10002208</v>
          </cell>
        </row>
        <row r="113">
          <cell r="H113">
            <v>0</v>
          </cell>
          <cell r="I113">
            <v>-17515.1026728752</v>
          </cell>
          <cell r="J113">
            <v>3639.52496771414</v>
          </cell>
          <cell r="K113">
            <v>-13875.5777051611</v>
          </cell>
          <cell r="L113">
            <v>-38162.7717609753</v>
          </cell>
          <cell r="M113">
            <v>-78835.7056661723</v>
          </cell>
          <cell r="N113">
            <v>14734.6898574837</v>
          </cell>
          <cell r="O113">
            <v>111065.797666376</v>
          </cell>
          <cell r="P113">
            <v>-87265.9998863239</v>
          </cell>
          <cell r="Q113">
            <v>113658.295888298</v>
          </cell>
          <cell r="R113">
            <v>32824.6317447677</v>
          </cell>
          <cell r="S113">
            <v>211216.438947923</v>
          </cell>
          <cell r="T113">
            <v>-5647930.59300961</v>
          </cell>
        </row>
        <row r="114">
          <cell r="C114">
            <v>1075990.1810081</v>
          </cell>
        </row>
        <row r="114">
          <cell r="H114">
            <v>0</v>
          </cell>
          <cell r="I114">
            <v>3482.51926553463</v>
          </cell>
          <cell r="J114">
            <v>-40008.6612740476</v>
          </cell>
          <cell r="K114">
            <v>-36526.142008513</v>
          </cell>
          <cell r="L114">
            <v>49762.7166035254</v>
          </cell>
          <cell r="M114">
            <v>55909.9101312112</v>
          </cell>
          <cell r="N114">
            <v>-400072.301016794</v>
          </cell>
          <cell r="O114">
            <v>-1245814.22925063</v>
          </cell>
          <cell r="P114">
            <v>-942496.329097341</v>
          </cell>
          <cell r="Q114">
            <v>-518412.808022385</v>
          </cell>
          <cell r="R114">
            <v>-2664036.50342949</v>
          </cell>
          <cell r="S114">
            <v>-1410715.01557158</v>
          </cell>
          <cell r="T114">
            <v>5187267.84201768</v>
          </cell>
        </row>
        <row r="115">
          <cell r="C115">
            <v>-146872.276841296</v>
          </cell>
        </row>
        <row r="115">
          <cell r="H115">
            <v>0</v>
          </cell>
          <cell r="I115">
            <v>-4440.2030822326</v>
          </cell>
          <cell r="J115">
            <v>-2799.09413799177</v>
          </cell>
          <cell r="K115">
            <v>-7239.29722022437</v>
          </cell>
          <cell r="L115">
            <v>-2116.4918941359</v>
          </cell>
          <cell r="M115">
            <v>-2186.22772650443</v>
          </cell>
          <cell r="N115">
            <v>-2365.3890869217</v>
          </cell>
          <cell r="O115">
            <v>-15030.5009097696</v>
          </cell>
          <cell r="P115">
            <v>-27798.8152225544</v>
          </cell>
          <cell r="Q115">
            <v>-16245.8788185422</v>
          </cell>
          <cell r="R115">
            <v>-66358.0325642691</v>
          </cell>
          <cell r="S115">
            <v>-73274.9470568022</v>
          </cell>
          <cell r="T115">
            <v>0</v>
          </cell>
        </row>
        <row r="116">
          <cell r="C116">
            <v>-6403200.51434007</v>
          </cell>
        </row>
        <row r="116">
          <cell r="H116">
            <v>0</v>
          </cell>
          <cell r="I116">
            <v>87639.4865804467</v>
          </cell>
          <cell r="J116">
            <v>-1484.68576069723</v>
          </cell>
          <cell r="K116">
            <v>86154.8008197495</v>
          </cell>
          <cell r="L116">
            <v>-32462.4853804622</v>
          </cell>
          <cell r="M116">
            <v>-83685.5435652945</v>
          </cell>
          <cell r="N116">
            <v>-355609.269056766</v>
          </cell>
          <cell r="O116">
            <v>-895559.021117818</v>
          </cell>
          <cell r="P116">
            <v>-1715779.21373098</v>
          </cell>
          <cell r="Q116">
            <v>-568472.834320577</v>
          </cell>
          <cell r="R116">
            <v>-3391915.01236166</v>
          </cell>
          <cell r="S116">
            <v>-1395070.40583565</v>
          </cell>
          <cell r="T116">
            <v>-1702369.89696251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-1607021.08903045</v>
          </cell>
        </row>
        <row r="9">
          <cell r="F9">
            <v>0</v>
          </cell>
          <cell r="G9">
            <v>-2267.12826567919</v>
          </cell>
          <cell r="H9">
            <v>41505.0635042915</v>
          </cell>
          <cell r="I9">
            <v>39237.9352386123</v>
          </cell>
          <cell r="J9">
            <v>-126271.473079769</v>
          </cell>
          <cell r="K9">
            <v>-132179.24027958</v>
          </cell>
          <cell r="L9">
            <v>-150305.435619011</v>
          </cell>
          <cell r="M9">
            <v>-203892.721404716</v>
          </cell>
          <cell r="N9">
            <v>-266878.930292284</v>
          </cell>
          <cell r="O9">
            <v>-456496.52562437</v>
          </cell>
          <cell r="P9">
            <v>-1336024.32629973</v>
          </cell>
          <cell r="Q9">
            <v>-272577.21215588</v>
          </cell>
          <cell r="R9">
            <v>-37657.485813449</v>
          </cell>
        </row>
        <row r="10">
          <cell r="A10" t="str">
            <v>COB</v>
          </cell>
        </row>
        <row r="10">
          <cell r="C10">
            <v>-2313551.66990853</v>
          </cell>
        </row>
        <row r="10">
          <cell r="F10">
            <v>0</v>
          </cell>
          <cell r="G10">
            <v>4274.47737089883</v>
          </cell>
          <cell r="H10">
            <v>22042.4163190297</v>
          </cell>
          <cell r="I10">
            <v>26316.8936899285</v>
          </cell>
          <cell r="J10">
            <v>56814.2709540917</v>
          </cell>
          <cell r="K10">
            <v>50412.8853002055</v>
          </cell>
          <cell r="L10">
            <v>58165.6625643567</v>
          </cell>
          <cell r="M10">
            <v>170975.339323593</v>
          </cell>
          <cell r="N10">
            <v>166677.566563333</v>
          </cell>
          <cell r="O10">
            <v>168442.288100702</v>
          </cell>
          <cell r="P10">
            <v>671488.012806281</v>
          </cell>
          <cell r="Q10">
            <v>494573.889751968</v>
          </cell>
          <cell r="R10">
            <v>-3505930.46615671</v>
          </cell>
        </row>
        <row r="11">
          <cell r="A11" t="str">
            <v>NP15</v>
          </cell>
        </row>
        <row r="11">
          <cell r="C11">
            <v>-1992968.72637734</v>
          </cell>
        </row>
        <row r="11">
          <cell r="F11">
            <v>0</v>
          </cell>
          <cell r="G11">
            <v>28705.948666254</v>
          </cell>
          <cell r="H11">
            <v>-27290.4213043543</v>
          </cell>
          <cell r="I11">
            <v>1415.52736189967</v>
          </cell>
          <cell r="J11">
            <v>-89095.2493306588</v>
          </cell>
          <cell r="K11">
            <v>-54485.7063131523</v>
          </cell>
          <cell r="L11">
            <v>-67008.9506016728</v>
          </cell>
          <cell r="M11">
            <v>-72281.8644471315</v>
          </cell>
          <cell r="N11">
            <v>30841.5276344621</v>
          </cell>
          <cell r="O11">
            <v>84970.1152223601</v>
          </cell>
          <cell r="P11">
            <v>-167060.127835793</v>
          </cell>
          <cell r="Q11">
            <v>-1043668.99870763</v>
          </cell>
          <cell r="R11">
            <v>-783655.127195822</v>
          </cell>
        </row>
        <row r="12">
          <cell r="A12" t="str">
            <v>ZP26</v>
          </cell>
        </row>
        <row r="12">
          <cell r="C12">
            <v>342722.443735795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91852.9093974204</v>
          </cell>
          <cell r="R12">
            <v>250869.534338375</v>
          </cell>
        </row>
        <row r="13">
          <cell r="A13" t="str">
            <v>SP15</v>
          </cell>
        </row>
        <row r="13">
          <cell r="C13">
            <v>-3469982.5624378</v>
          </cell>
        </row>
        <row r="13">
          <cell r="F13">
            <v>0</v>
          </cell>
          <cell r="G13">
            <v>-87164.5535946553</v>
          </cell>
          <cell r="H13">
            <v>-101085.191361437</v>
          </cell>
          <cell r="I13">
            <v>-188249.744956092</v>
          </cell>
          <cell r="J13">
            <v>-37184.7099194486</v>
          </cell>
          <cell r="K13">
            <v>-7094.38553971408</v>
          </cell>
          <cell r="L13">
            <v>-8454.80898555226</v>
          </cell>
          <cell r="M13">
            <v>-308847.452629046</v>
          </cell>
          <cell r="N13">
            <v>-362234.077081339</v>
          </cell>
          <cell r="O13">
            <v>-136530.949487496</v>
          </cell>
          <cell r="P13">
            <v>-860346.383642596</v>
          </cell>
          <cell r="Q13">
            <v>-770897.663678439</v>
          </cell>
          <cell r="R13">
            <v>-1650488.77016067</v>
          </cell>
        </row>
        <row r="14">
          <cell r="A14" t="str">
            <v>Palo Verde</v>
          </cell>
        </row>
        <row r="14">
          <cell r="C14">
            <v>3458265.73427638</v>
          </cell>
        </row>
        <row r="14">
          <cell r="F14">
            <v>0</v>
          </cell>
          <cell r="G14">
            <v>-4331.07902742682</v>
          </cell>
          <cell r="H14">
            <v>117034.624821382</v>
          </cell>
          <cell r="I14">
            <v>112703.545793955</v>
          </cell>
          <cell r="J14">
            <v>75177.0683139905</v>
          </cell>
          <cell r="K14">
            <v>83469.2355663881</v>
          </cell>
          <cell r="L14">
            <v>96755.9606714843</v>
          </cell>
          <cell r="M14">
            <v>-254789.765908773</v>
          </cell>
          <cell r="N14">
            <v>-181931.847282973</v>
          </cell>
          <cell r="O14">
            <v>-152771.201374256</v>
          </cell>
          <cell r="P14">
            <v>-334090.550014139</v>
          </cell>
          <cell r="Q14">
            <v>-271345.420615993</v>
          </cell>
          <cell r="R14">
            <v>3950998.15911256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-5582535.86974195</v>
          </cell>
        </row>
        <row r="16">
          <cell r="F16">
            <v>0</v>
          </cell>
          <cell r="G16">
            <v>-60782.3348506084</v>
          </cell>
          <cell r="H16">
            <v>52206.4919789118</v>
          </cell>
          <cell r="I16">
            <v>-8575.84287169667</v>
          </cell>
          <cell r="J16">
            <v>-120560.093061794</v>
          </cell>
          <cell r="K16">
            <v>-59877.2112658529</v>
          </cell>
          <cell r="L16">
            <v>-70847.5719703946</v>
          </cell>
          <cell r="M16">
            <v>-668836.465066074</v>
          </cell>
          <cell r="N16">
            <v>-613525.760458801</v>
          </cell>
          <cell r="O16">
            <v>-492386.27316306</v>
          </cell>
          <cell r="P16">
            <v>-2026033.37498598</v>
          </cell>
          <cell r="Q16">
            <v>-1772062.49600855</v>
          </cell>
          <cell r="R16">
            <v>-1775864.15587572</v>
          </cell>
        </row>
        <row r="109">
          <cell r="C109">
            <v>-1609434.26173714</v>
          </cell>
        </row>
        <row r="109">
          <cell r="F109">
            <v>0</v>
          </cell>
          <cell r="G109">
            <v>-1916.29644024418</v>
          </cell>
          <cell r="H109">
            <v>41498.0505550336</v>
          </cell>
          <cell r="I109">
            <v>39581.7541147894</v>
          </cell>
          <cell r="J109">
            <v>-126316.497006565</v>
          </cell>
          <cell r="K109">
            <v>-132215.035174762</v>
          </cell>
          <cell r="L109">
            <v>-150346.106626281</v>
          </cell>
          <cell r="M109">
            <v>-204049.397069719</v>
          </cell>
          <cell r="N109">
            <v>-267027.515588683</v>
          </cell>
          <cell r="O109">
            <v>-456611.726390681</v>
          </cell>
          <cell r="P109">
            <v>-1336566.27785669</v>
          </cell>
          <cell r="Q109">
            <v>-273273.277793042</v>
          </cell>
          <cell r="R109">
            <v>-39176.4602021978</v>
          </cell>
        </row>
        <row r="110">
          <cell r="C110">
            <v>-2312462.72619638</v>
          </cell>
        </row>
        <row r="110">
          <cell r="F110">
            <v>0</v>
          </cell>
          <cell r="G110">
            <v>4622.74554541466</v>
          </cell>
          <cell r="H110">
            <v>21550.6063879532</v>
          </cell>
          <cell r="I110">
            <v>26173.3519333679</v>
          </cell>
          <cell r="J110">
            <v>56618.6195519262</v>
          </cell>
          <cell r="K110">
            <v>50402.0568230676</v>
          </cell>
          <cell r="L110">
            <v>57863.7893976236</v>
          </cell>
          <cell r="M110">
            <v>170899.559456723</v>
          </cell>
          <cell r="N110">
            <v>166487.132469955</v>
          </cell>
          <cell r="O110">
            <v>168384.257766161</v>
          </cell>
          <cell r="P110">
            <v>670655.415465456</v>
          </cell>
          <cell r="Q110">
            <v>494684.038743979</v>
          </cell>
          <cell r="R110">
            <v>-3503975.53233919</v>
          </cell>
        </row>
        <row r="111">
          <cell r="C111">
            <v>-2027139.38725811</v>
          </cell>
        </row>
        <row r="111">
          <cell r="F111">
            <v>0</v>
          </cell>
          <cell r="G111">
            <v>28435.9145028999</v>
          </cell>
          <cell r="H111">
            <v>-61531.6442523515</v>
          </cell>
          <cell r="I111">
            <v>-33095.7297494516</v>
          </cell>
          <cell r="J111">
            <v>-89080.1429745651</v>
          </cell>
          <cell r="K111">
            <v>-54476.4520632137</v>
          </cell>
          <cell r="L111">
            <v>-66997.5584485045</v>
          </cell>
          <cell r="M111">
            <v>-72269.5680672355</v>
          </cell>
          <cell r="N111">
            <v>30836.2735874562</v>
          </cell>
          <cell r="O111">
            <v>84955.6428864138</v>
          </cell>
          <cell r="P111">
            <v>-167031.805079649</v>
          </cell>
          <cell r="Q111">
            <v>-1043491.44357972</v>
          </cell>
          <cell r="R111">
            <v>-783520.408849293</v>
          </cell>
        </row>
        <row r="112">
          <cell r="C112">
            <v>342664.230503947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91837.2833009077</v>
          </cell>
          <cell r="R112">
            <v>250826.947203039</v>
          </cell>
        </row>
        <row r="113">
          <cell r="C113">
            <v>-3451993.04370377</v>
          </cell>
        </row>
        <row r="113">
          <cell r="F113">
            <v>0</v>
          </cell>
          <cell r="G113">
            <v>-89138.1778294249</v>
          </cell>
          <cell r="H113">
            <v>-58248.3958071129</v>
          </cell>
          <cell r="I113">
            <v>-147386.573636538</v>
          </cell>
          <cell r="J113">
            <v>-45331.3660359377</v>
          </cell>
          <cell r="K113">
            <v>-14241.1985998583</v>
          </cell>
          <cell r="L113">
            <v>-16580.5968305364</v>
          </cell>
          <cell r="M113">
            <v>-308794.894787098</v>
          </cell>
          <cell r="N113">
            <v>-362172.372675612</v>
          </cell>
          <cell r="O113">
            <v>-136507.695109908</v>
          </cell>
          <cell r="P113">
            <v>-883628.124038949</v>
          </cell>
          <cell r="Q113">
            <v>-770766.515287094</v>
          </cell>
          <cell r="R113">
            <v>-1650211.83074119</v>
          </cell>
        </row>
        <row r="114">
          <cell r="C114">
            <v>3432331.11299011</v>
          </cell>
        </row>
        <row r="114">
          <cell r="F114">
            <v>0</v>
          </cell>
          <cell r="G114">
            <v>-15914.1302320393</v>
          </cell>
          <cell r="H114">
            <v>99891.0894134729</v>
          </cell>
          <cell r="I114">
            <v>83976.9591814336</v>
          </cell>
          <cell r="J114">
            <v>75164.3205144479</v>
          </cell>
          <cell r="K114">
            <v>83455.0576520962</v>
          </cell>
          <cell r="L114">
            <v>96739.5103349277</v>
          </cell>
          <cell r="M114">
            <v>-254746.404947684</v>
          </cell>
          <cell r="N114">
            <v>-181900.857440997</v>
          </cell>
          <cell r="O114">
            <v>-152745.181133383</v>
          </cell>
          <cell r="P114">
            <v>-334033.555020591</v>
          </cell>
          <cell r="Q114">
            <v>-269165.934126543</v>
          </cell>
          <cell r="R114">
            <v>3951553.64295581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-5626034.07540135</v>
          </cell>
        </row>
        <row r="116">
          <cell r="F116">
            <v>0</v>
          </cell>
          <cell r="G116">
            <v>-73909.9444533938</v>
          </cell>
          <cell r="H116">
            <v>43159.7062969954</v>
          </cell>
          <cell r="I116">
            <v>-30750.2381563984</v>
          </cell>
          <cell r="J116">
            <v>-128945.065950693</v>
          </cell>
          <cell r="K116">
            <v>-67075.5713626699</v>
          </cell>
          <cell r="L116">
            <v>-79320.9621727701</v>
          </cell>
          <cell r="M116">
            <v>-668960.705415012</v>
          </cell>
          <cell r="N116">
            <v>-613777.339647879</v>
          </cell>
          <cell r="O116">
            <v>-492524.701981397</v>
          </cell>
          <cell r="P116">
            <v>-2050604.34653042</v>
          </cell>
          <cell r="Q116">
            <v>-1770175.84874151</v>
          </cell>
          <cell r="R116">
            <v>-1774503.64197301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A5" t="str">
            <v>West Power Position - Daily Peak</v>
          </cell>
        </row>
        <row r="8">
          <cell r="C8">
            <v>37208</v>
          </cell>
          <cell r="D8">
            <v>37209</v>
          </cell>
          <cell r="E8">
            <v>37210</v>
          </cell>
          <cell r="F8">
            <v>37211</v>
          </cell>
          <cell r="G8">
            <v>37212</v>
          </cell>
          <cell r="H8">
            <v>37214</v>
          </cell>
          <cell r="I8">
            <v>37215</v>
          </cell>
          <cell r="J8">
            <v>37216</v>
          </cell>
          <cell r="K8">
            <v>37218</v>
          </cell>
          <cell r="L8">
            <v>37219</v>
          </cell>
          <cell r="M8">
            <v>37221</v>
          </cell>
          <cell r="N8">
            <v>37222</v>
          </cell>
          <cell r="O8">
            <v>37223</v>
          </cell>
          <cell r="P8">
            <v>37224</v>
          </cell>
          <cell r="Q8">
            <v>37225</v>
          </cell>
          <cell r="R8">
            <v>37226</v>
          </cell>
          <cell r="S8">
            <v>37228</v>
          </cell>
          <cell r="T8">
            <v>37229</v>
          </cell>
          <cell r="U8">
            <v>37230</v>
          </cell>
          <cell r="V8">
            <v>37231</v>
          </cell>
          <cell r="W8">
            <v>37232</v>
          </cell>
          <cell r="X8">
            <v>37233</v>
          </cell>
          <cell r="Y8">
            <v>37235</v>
          </cell>
          <cell r="Z8">
            <v>37236</v>
          </cell>
          <cell r="AA8">
            <v>37237</v>
          </cell>
          <cell r="AB8">
            <v>37238</v>
          </cell>
          <cell r="AC8">
            <v>37239</v>
          </cell>
          <cell r="AD8">
            <v>37240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5204.8794465948</v>
          </cell>
          <cell r="D9">
            <v>2985.74829670601</v>
          </cell>
          <cell r="E9">
            <v>2890.03217928263</v>
          </cell>
          <cell r="F9">
            <v>2891.17516825946</v>
          </cell>
          <cell r="G9">
            <v>2895.07716901321</v>
          </cell>
          <cell r="H9">
            <v>2895.0771690132</v>
          </cell>
          <cell r="I9">
            <v>3020.68821888948</v>
          </cell>
          <cell r="J9">
            <v>3034.58533306456</v>
          </cell>
          <cell r="K9">
            <v>2953.63316694218</v>
          </cell>
          <cell r="L9">
            <v>2984.55352065919</v>
          </cell>
          <cell r="M9">
            <v>2984.55352065921</v>
          </cell>
          <cell r="N9">
            <v>3126.47526766823</v>
          </cell>
          <cell r="O9">
            <v>3141.3166426429</v>
          </cell>
          <cell r="P9">
            <v>3060.00958579701</v>
          </cell>
          <cell r="Q9">
            <v>3074.11002156401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47141.9147067561</v>
          </cell>
          <cell r="AF9">
            <v>-2267.1282656792</v>
          </cell>
          <cell r="AG9">
            <v>44874.7864410769</v>
          </cell>
        </row>
        <row r="10">
          <cell r="A10" t="str">
            <v>COB</v>
          </cell>
        </row>
        <row r="10">
          <cell r="C10">
            <v>303.274790923291</v>
          </cell>
          <cell r="D10">
            <v>641.154795530598</v>
          </cell>
          <cell r="E10">
            <v>609.758280734005</v>
          </cell>
          <cell r="F10">
            <v>593.743124084253</v>
          </cell>
          <cell r="G10">
            <v>584.082529929376</v>
          </cell>
          <cell r="H10">
            <v>584.082529929376</v>
          </cell>
          <cell r="I10">
            <v>572.03974649346</v>
          </cell>
          <cell r="J10">
            <v>571.024299596821</v>
          </cell>
          <cell r="K10">
            <v>570.84119510508</v>
          </cell>
          <cell r="L10">
            <v>572.129092104455</v>
          </cell>
          <cell r="M10">
            <v>572.129092104462</v>
          </cell>
          <cell r="N10">
            <v>576.327409030139</v>
          </cell>
          <cell r="O10">
            <v>578.035491600949</v>
          </cell>
          <cell r="P10">
            <v>579.824994622618</v>
          </cell>
          <cell r="Q10">
            <v>581.667734046069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8490.11510583495</v>
          </cell>
          <cell r="AF10">
            <v>4274.47737089887</v>
          </cell>
          <cell r="AG10">
            <v>12764.5924767338</v>
          </cell>
        </row>
        <row r="11">
          <cell r="A11" t="str">
            <v>NP15</v>
          </cell>
        </row>
        <row r="11">
          <cell r="C11">
            <v>-1789.37916149491</v>
          </cell>
          <cell r="D11">
            <v>2937.47065605949</v>
          </cell>
          <cell r="E11">
            <v>2790.60058460621</v>
          </cell>
          <cell r="F11">
            <v>2999.93571709617</v>
          </cell>
          <cell r="G11">
            <v>3011.08995315314</v>
          </cell>
          <cell r="H11">
            <v>2931.265090906</v>
          </cell>
          <cell r="I11">
            <v>2963.46364982739</v>
          </cell>
          <cell r="J11">
            <v>2965.88484231324</v>
          </cell>
          <cell r="K11">
            <v>3031.34005670521</v>
          </cell>
          <cell r="L11">
            <v>3032.87188205087</v>
          </cell>
          <cell r="M11">
            <v>3000.94193715198</v>
          </cell>
          <cell r="N11">
            <v>2984.92204816624</v>
          </cell>
          <cell r="O11">
            <v>2984.55931091216</v>
          </cell>
          <cell r="P11">
            <v>2856.37460581469</v>
          </cell>
          <cell r="Q11">
            <v>2855.83484034121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39557.1760136091</v>
          </cell>
          <cell r="AF11">
            <v>28705.9486662546</v>
          </cell>
          <cell r="AG11">
            <v>68263.1246798637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-1456.09143467524</v>
          </cell>
          <cell r="D13">
            <v>-1440.12646222576</v>
          </cell>
          <cell r="E13">
            <v>-1440.1264622258</v>
          </cell>
          <cell r="F13">
            <v>-1440.12646292606</v>
          </cell>
          <cell r="G13">
            <v>-1440.12653534098</v>
          </cell>
          <cell r="H13">
            <v>-1440.12653534101</v>
          </cell>
          <cell r="I13">
            <v>-1440.15774576519</v>
          </cell>
          <cell r="J13">
            <v>-1440.21378070691</v>
          </cell>
          <cell r="K13">
            <v>-1440.32154474395</v>
          </cell>
          <cell r="L13">
            <v>-1440.76162807808</v>
          </cell>
          <cell r="M13">
            <v>-1440.76162807813</v>
          </cell>
          <cell r="N13">
            <v>-1442.14393331241</v>
          </cell>
          <cell r="O13">
            <v>-1442.81195226618</v>
          </cell>
          <cell r="P13">
            <v>-1443.58047637271</v>
          </cell>
          <cell r="Q13">
            <v>-1444.44458329508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-21631.9211653535</v>
          </cell>
          <cell r="AF13">
            <v>-87164.5535946551</v>
          </cell>
          <cell r="AG13">
            <v>-108796.474760009</v>
          </cell>
        </row>
        <row r="14">
          <cell r="A14" t="str">
            <v>Palo Verde</v>
          </cell>
        </row>
        <row r="14">
          <cell r="C14">
            <v>-44.2349294043575</v>
          </cell>
          <cell r="D14">
            <v>2541.2355961038</v>
          </cell>
          <cell r="E14">
            <v>2142.63261533317</v>
          </cell>
          <cell r="F14">
            <v>2143.03138771766</v>
          </cell>
          <cell r="G14">
            <v>2143.3676529484</v>
          </cell>
          <cell r="H14">
            <v>1732.36920338729</v>
          </cell>
          <cell r="I14">
            <v>1733.42531419153</v>
          </cell>
          <cell r="J14">
            <v>1733.78905372586</v>
          </cell>
          <cell r="K14">
            <v>1734.20677920103</v>
          </cell>
          <cell r="L14">
            <v>1735.31214854129</v>
          </cell>
          <cell r="M14">
            <v>1735.31214854128</v>
          </cell>
          <cell r="N14">
            <v>1737.90239885914</v>
          </cell>
          <cell r="O14">
            <v>1739.04228310608</v>
          </cell>
          <cell r="P14">
            <v>1740.31864831764</v>
          </cell>
          <cell r="Q14">
            <v>1741.72594409166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26289.4362446615</v>
          </cell>
          <cell r="AF14">
            <v>-4331.07902742703</v>
          </cell>
          <cell r="AG14">
            <v>21958.3572172344</v>
          </cell>
        </row>
        <row r="15">
          <cell r="A15" t="str">
            <v>Rockies</v>
          </cell>
        </row>
        <row r="15">
          <cell r="C15">
            <v>-434.5664430539</v>
          </cell>
          <cell r="D15">
            <v>-91.4685258235707</v>
          </cell>
          <cell r="E15">
            <v>-115.514121268546</v>
          </cell>
          <cell r="F15">
            <v>-131.405645592263</v>
          </cell>
          <cell r="G15">
            <v>-143.101308346061</v>
          </cell>
          <cell r="H15">
            <v>-198.382033545305</v>
          </cell>
          <cell r="I15">
            <v>-205.796626996319</v>
          </cell>
          <cell r="J15">
            <v>-212.822352360069</v>
          </cell>
          <cell r="K15">
            <v>-224.817485033037</v>
          </cell>
          <cell r="L15">
            <v>-229.593027912232</v>
          </cell>
          <cell r="M15">
            <v>-238.857906494924</v>
          </cell>
          <cell r="N15">
            <v>-242.344909277695</v>
          </cell>
          <cell r="O15">
            <v>-246.009697626788</v>
          </cell>
          <cell r="P15">
            <v>-249.446875324184</v>
          </cell>
          <cell r="Q15">
            <v>-252.684763560172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-3216.81172221507</v>
          </cell>
          <cell r="AF15">
            <v>0</v>
          </cell>
          <cell r="AG15">
            <v>-3216.81172221507</v>
          </cell>
        </row>
        <row r="16">
          <cell r="A16" t="str">
            <v>Total West Desk Power Position - MWH</v>
          </cell>
        </row>
        <row r="16">
          <cell r="C16">
            <v>1783.88226888969</v>
          </cell>
          <cell r="D16">
            <v>7574.01435635057</v>
          </cell>
          <cell r="E16">
            <v>6877.38307646165</v>
          </cell>
          <cell r="F16">
            <v>7056.35328863922</v>
          </cell>
          <cell r="G16">
            <v>7050.38946135708</v>
          </cell>
          <cell r="H16">
            <v>6504.28542434955</v>
          </cell>
          <cell r="I16">
            <v>6643.66255664036</v>
          </cell>
          <cell r="J16">
            <v>6652.2473956335</v>
          </cell>
          <cell r="K16">
            <v>6624.88216817651</v>
          </cell>
          <cell r="L16">
            <v>6654.51198736549</v>
          </cell>
          <cell r="M16">
            <v>6613.31716388388</v>
          </cell>
          <cell r="N16">
            <v>6741.13828113364</v>
          </cell>
          <cell r="O16">
            <v>6754.13207836913</v>
          </cell>
          <cell r="P16">
            <v>6543.50048285507</v>
          </cell>
          <cell r="Q16">
            <v>6556.2091931877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96629.9091832931</v>
          </cell>
          <cell r="AF16">
            <v>-60782.3348506079</v>
          </cell>
          <cell r="AG16">
            <v>35847.5743326852</v>
          </cell>
        </row>
        <row r="109">
          <cell r="C109">
            <v>4321.75452184068</v>
          </cell>
          <cell r="D109">
            <v>3802.88946576258</v>
          </cell>
          <cell r="E109">
            <v>3724.36572255441</v>
          </cell>
          <cell r="F109">
            <v>3744.33755578276</v>
          </cell>
          <cell r="G109">
            <v>3765.57296773119</v>
          </cell>
          <cell r="H109">
            <v>3765.5729677312</v>
          </cell>
          <cell r="I109">
            <v>3925.10754522107</v>
          </cell>
          <cell r="J109">
            <v>3945.23463535286</v>
          </cell>
          <cell r="K109">
            <v>3868.80616028493</v>
          </cell>
          <cell r="L109">
            <v>3905.07389009823</v>
          </cell>
          <cell r="M109">
            <v>3905.07389009823</v>
          </cell>
          <cell r="N109">
            <v>4049.49094123778</v>
          </cell>
          <cell r="O109">
            <v>4064.31232820642</v>
          </cell>
          <cell r="P109">
            <v>3982.72987363679</v>
          </cell>
          <cell r="Q109">
            <v>3996.3298901639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58766.652355703</v>
          </cell>
          <cell r="AF109">
            <v>-2266.74876619624</v>
          </cell>
          <cell r="AG109">
            <v>56499.9035895068</v>
          </cell>
        </row>
        <row r="110">
          <cell r="C110">
            <v>1156.13711806783</v>
          </cell>
          <cell r="D110">
            <v>697.444971727515</v>
          </cell>
          <cell r="E110">
            <v>697.49083049106</v>
          </cell>
          <cell r="F110">
            <v>697.963198256066</v>
          </cell>
          <cell r="G110">
            <v>698.677569015927</v>
          </cell>
          <cell r="H110">
            <v>698.677569015927</v>
          </cell>
          <cell r="I110">
            <v>701.390915375888</v>
          </cell>
          <cell r="J110">
            <v>702.348016680792</v>
          </cell>
          <cell r="K110">
            <v>703.299963904557</v>
          </cell>
          <cell r="L110">
            <v>705.158989156481</v>
          </cell>
          <cell r="M110">
            <v>705.158989156481</v>
          </cell>
          <cell r="N110">
            <v>707.791349411431</v>
          </cell>
          <cell r="O110">
            <v>708.624098566862</v>
          </cell>
          <cell r="P110">
            <v>709.434946675547</v>
          </cell>
          <cell r="Q110">
            <v>710.224557248524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10999.8230827509</v>
          </cell>
          <cell r="AF110">
            <v>4471.1336483891</v>
          </cell>
          <cell r="AG110">
            <v>15470.95673114</v>
          </cell>
        </row>
        <row r="111">
          <cell r="C111">
            <v>-1661.80558409245</v>
          </cell>
          <cell r="D111">
            <v>2431.41716455098</v>
          </cell>
          <cell r="E111">
            <v>2306.17617399201</v>
          </cell>
          <cell r="F111">
            <v>2499.69356888611</v>
          </cell>
          <cell r="G111">
            <v>2501.31773189543</v>
          </cell>
          <cell r="H111">
            <v>2421.50629673481</v>
          </cell>
          <cell r="I111">
            <v>2441.09934730089</v>
          </cell>
          <cell r="J111">
            <v>2442.05386401227</v>
          </cell>
          <cell r="K111">
            <v>2506.77537797883</v>
          </cell>
          <cell r="L111">
            <v>2508.33470362137</v>
          </cell>
          <cell r="M111">
            <v>2476.41012955707</v>
          </cell>
          <cell r="N111">
            <v>2462.46559006316</v>
          </cell>
          <cell r="O111">
            <v>2463.07677066731</v>
          </cell>
          <cell r="P111">
            <v>2335.96559951853</v>
          </cell>
          <cell r="Q111">
            <v>2336.53154572858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32471.0182804149</v>
          </cell>
          <cell r="AF111">
            <v>28417.7594894852</v>
          </cell>
          <cell r="AG111">
            <v>60888.7777699001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-1455.84649003999</v>
          </cell>
          <cell r="D113">
            <v>-1040.82712696033</v>
          </cell>
          <cell r="E113">
            <v>-1040.82862023791</v>
          </cell>
          <cell r="F113">
            <v>-1040.83710629713</v>
          </cell>
          <cell r="G113">
            <v>-1040.86501261632</v>
          </cell>
          <cell r="H113">
            <v>-1040.86501261632</v>
          </cell>
          <cell r="I113">
            <v>-1041.25386142249</v>
          </cell>
          <cell r="J113">
            <v>-1041.5454107819</v>
          </cell>
          <cell r="K113">
            <v>-1041.93868088485</v>
          </cell>
          <cell r="L113">
            <v>-1043.04832187527</v>
          </cell>
          <cell r="M113">
            <v>-1043.04832187518</v>
          </cell>
          <cell r="N113">
            <v>-1045.49882592526</v>
          </cell>
          <cell r="O113">
            <v>-1046.5045382762</v>
          </cell>
          <cell r="P113">
            <v>-1047.59282962871</v>
          </cell>
          <cell r="Q113">
            <v>-1048.75602634232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-16059.2561857802</v>
          </cell>
          <cell r="AF113">
            <v>-87349.5791070558</v>
          </cell>
          <cell r="AG113">
            <v>-103408.835292836</v>
          </cell>
        </row>
        <row r="114">
          <cell r="C114">
            <v>-92.0572517796898</v>
          </cell>
          <cell r="D114">
            <v>546.770522680489</v>
          </cell>
          <cell r="E114">
            <v>547.068814031672</v>
          </cell>
          <cell r="F114">
            <v>547.348343904328</v>
          </cell>
          <cell r="G114">
            <v>547.633066270815</v>
          </cell>
          <cell r="H114">
            <v>136.90450651091</v>
          </cell>
          <cell r="I114">
            <v>138.252349402633</v>
          </cell>
          <cell r="J114">
            <v>138.898983446452</v>
          </cell>
          <cell r="K114">
            <v>139.677326836633</v>
          </cell>
          <cell r="L114">
            <v>141.662268507822</v>
          </cell>
          <cell r="M114">
            <v>141.662268507822</v>
          </cell>
          <cell r="N114">
            <v>145.705437385819</v>
          </cell>
          <cell r="O114">
            <v>147.313939413735</v>
          </cell>
          <cell r="P114">
            <v>149.038081850366</v>
          </cell>
          <cell r="Q114">
            <v>150.868008457239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3526.74666542705</v>
          </cell>
          <cell r="AF114">
            <v>-17299.4992451915</v>
          </cell>
          <cell r="AG114">
            <v>-13772.7525797645</v>
          </cell>
        </row>
        <row r="115">
          <cell r="C115">
            <v>-370.812524078705</v>
          </cell>
          <cell r="D115">
            <v>-197.69189884737</v>
          </cell>
          <cell r="E115">
            <v>-202.371924552999</v>
          </cell>
          <cell r="F115">
            <v>-206.338814201926</v>
          </cell>
          <cell r="G115">
            <v>-209.799794367896</v>
          </cell>
          <cell r="H115">
            <v>-268.343357347484</v>
          </cell>
          <cell r="I115">
            <v>-271.081679459477</v>
          </cell>
          <cell r="J115">
            <v>-274.112696823118</v>
          </cell>
          <cell r="K115">
            <v>-279.79605867579</v>
          </cell>
          <cell r="L115">
            <v>-282.074552017984</v>
          </cell>
          <cell r="M115">
            <v>-287.073929155759</v>
          </cell>
          <cell r="N115">
            <v>-288.825062699515</v>
          </cell>
          <cell r="O115">
            <v>-290.876240102705</v>
          </cell>
          <cell r="P115">
            <v>-292.844835071678</v>
          </cell>
          <cell r="Q115">
            <v>-294.73868625369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-4016.78205365609</v>
          </cell>
          <cell r="AF115">
            <v>0</v>
          </cell>
          <cell r="AG115">
            <v>-4016.78205365609</v>
          </cell>
        </row>
        <row r="116">
          <cell r="C116">
            <v>1897.36978991768</v>
          </cell>
          <cell r="D116">
            <v>6240.00309891387</v>
          </cell>
          <cell r="E116">
            <v>6031.90099627825</v>
          </cell>
          <cell r="F116">
            <v>6242.16674633021</v>
          </cell>
          <cell r="G116">
            <v>6262.53652792914</v>
          </cell>
          <cell r="H116">
            <v>5713.45297002904</v>
          </cell>
          <cell r="I116">
            <v>5893.51461641851</v>
          </cell>
          <cell r="J116">
            <v>5912.87739188735</v>
          </cell>
          <cell r="K116">
            <v>5896.8240894443</v>
          </cell>
          <cell r="L116">
            <v>5935.10697749065</v>
          </cell>
          <cell r="M116">
            <v>5898.18302628867</v>
          </cell>
          <cell r="N116">
            <v>6031.12942947342</v>
          </cell>
          <cell r="O116">
            <v>6045.94635847543</v>
          </cell>
          <cell r="P116">
            <v>5836.73083698083</v>
          </cell>
          <cell r="Q116">
            <v>5850.45928900223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85688.2021448596</v>
          </cell>
          <cell r="AF116">
            <v>-74026.9339805692</v>
          </cell>
          <cell r="AG116">
            <v>11661.2681642904</v>
          </cell>
        </row>
      </sheetData>
      <sheetData sheetId="8">
        <row r="5">
          <cell r="A5" t="str">
            <v>West Power Position - Daily Off Peak</v>
          </cell>
        </row>
        <row r="8">
          <cell r="C8">
            <v>37204</v>
          </cell>
          <cell r="D8">
            <v>37205</v>
          </cell>
          <cell r="E8">
            <v>37206</v>
          </cell>
          <cell r="F8">
            <v>37207</v>
          </cell>
          <cell r="G8">
            <v>37208</v>
          </cell>
          <cell r="H8">
            <v>37209</v>
          </cell>
          <cell r="I8">
            <v>37210</v>
          </cell>
          <cell r="J8">
            <v>37211</v>
          </cell>
          <cell r="K8">
            <v>37212</v>
          </cell>
          <cell r="L8">
            <v>37213</v>
          </cell>
          <cell r="M8">
            <v>37214</v>
          </cell>
          <cell r="N8">
            <v>37215</v>
          </cell>
          <cell r="O8">
            <v>37216</v>
          </cell>
          <cell r="P8">
            <v>37217</v>
          </cell>
          <cell r="Q8">
            <v>37218</v>
          </cell>
          <cell r="R8">
            <v>37219</v>
          </cell>
          <cell r="S8">
            <v>37220</v>
          </cell>
          <cell r="T8">
            <v>37221</v>
          </cell>
          <cell r="U8">
            <v>37222</v>
          </cell>
          <cell r="V8">
            <v>37223</v>
          </cell>
          <cell r="W8">
            <v>37224</v>
          </cell>
          <cell r="X8">
            <v>37225</v>
          </cell>
          <cell r="Y8">
            <v>37226</v>
          </cell>
          <cell r="Z8">
            <v>37227</v>
          </cell>
          <cell r="AA8">
            <v>37228</v>
          </cell>
          <cell r="AB8">
            <v>37229</v>
          </cell>
          <cell r="AC8">
            <v>37230</v>
          </cell>
          <cell r="AD8">
            <v>37231</v>
          </cell>
          <cell r="AE8">
            <v>37232</v>
          </cell>
          <cell r="AF8">
            <v>37233</v>
          </cell>
          <cell r="AG8">
            <v>37234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398.406276782398</v>
          </cell>
          <cell r="H9">
            <v>-192.297703846621</v>
          </cell>
          <cell r="I9">
            <v>-240.192621194916</v>
          </cell>
          <cell r="J9">
            <v>-240.19262119492</v>
          </cell>
          <cell r="K9">
            <v>-240.19262119492</v>
          </cell>
          <cell r="L9">
            <v>152.562522508576</v>
          </cell>
          <cell r="M9">
            <v>-240.192621194922</v>
          </cell>
          <cell r="N9">
            <v>-192.297703846619</v>
          </cell>
          <cell r="O9">
            <v>-192.297703846618</v>
          </cell>
          <cell r="P9">
            <v>152.562522508577</v>
          </cell>
          <cell r="Q9">
            <v>-240.192621194918</v>
          </cell>
          <cell r="R9">
            <v>-240.192621194922</v>
          </cell>
          <cell r="S9">
            <v>152.562522508574</v>
          </cell>
          <cell r="T9">
            <v>-240.192621194915</v>
          </cell>
          <cell r="U9">
            <v>-192.297703846615</v>
          </cell>
          <cell r="V9">
            <v>-192.297703846606</v>
          </cell>
          <cell r="W9">
            <v>-240.192621194906</v>
          </cell>
          <cell r="X9">
            <v>-240.192621194906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-2267.1282656792</v>
          </cell>
        </row>
        <row r="10">
          <cell r="A10" t="str">
            <v>COB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151.637395461657</v>
          </cell>
          <cell r="H10">
            <v>121.015242043907</v>
          </cell>
          <cell r="I10">
            <v>105.315307934827</v>
          </cell>
          <cell r="J10">
            <v>97.2636237270676</v>
          </cell>
          <cell r="K10">
            <v>92.2314032097884</v>
          </cell>
          <cell r="L10">
            <v>1499.82405653721</v>
          </cell>
          <cell r="M10">
            <v>92.2314032097856</v>
          </cell>
          <cell r="N10">
            <v>84.1238605712086</v>
          </cell>
          <cell r="O10">
            <v>82.5090423543589</v>
          </cell>
          <cell r="P10">
            <v>-23.0334148286719</v>
          </cell>
          <cell r="Q10">
            <v>81.1826331928306</v>
          </cell>
          <cell r="R10">
            <v>79.1280243719399</v>
          </cell>
          <cell r="S10">
            <v>1427.02906421281</v>
          </cell>
          <cell r="T10">
            <v>79.1280243719388</v>
          </cell>
          <cell r="U10">
            <v>76.9877719344153</v>
          </cell>
          <cell r="V10">
            <v>76.439134080566</v>
          </cell>
          <cell r="W10">
            <v>75.9508775620929</v>
          </cell>
          <cell r="X10">
            <v>75.5139209511271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4274.47737089886</v>
          </cell>
        </row>
        <row r="11">
          <cell r="A11" t="str">
            <v>NP15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-213.334033352092</v>
          </cell>
          <cell r="H11">
            <v>1203.66735249059</v>
          </cell>
          <cell r="I11">
            <v>1235.50269921929</v>
          </cell>
          <cell r="J11">
            <v>1284.32808446777</v>
          </cell>
          <cell r="K11">
            <v>1290.06563601675</v>
          </cell>
          <cell r="L11">
            <v>3594.75324167563</v>
          </cell>
          <cell r="M11">
            <v>1258.13569111786</v>
          </cell>
          <cell r="N11">
            <v>1275.87252427635</v>
          </cell>
          <cell r="O11">
            <v>1277.94369669767</v>
          </cell>
          <cell r="P11">
            <v>4025.03982259294</v>
          </cell>
          <cell r="Q11">
            <v>1255.74847646629</v>
          </cell>
          <cell r="R11">
            <v>1258.58301382526</v>
          </cell>
          <cell r="S11">
            <v>3601.19399719707</v>
          </cell>
          <cell r="T11">
            <v>1258.58301382525</v>
          </cell>
          <cell r="U11">
            <v>1301.67305314987</v>
          </cell>
          <cell r="V11">
            <v>1302.54039476238</v>
          </cell>
          <cell r="W11">
            <v>1247.45879063059</v>
          </cell>
          <cell r="X11">
            <v>1248.19321119513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28705.9486662546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-1589.33747844359</v>
          </cell>
          <cell r="H13">
            <v>-3720.66130044289</v>
          </cell>
          <cell r="I13">
            <v>-3720.6613004429</v>
          </cell>
          <cell r="J13">
            <v>-3720.66130044288</v>
          </cell>
          <cell r="K13">
            <v>-3720.66130044288</v>
          </cell>
          <cell r="L13">
            <v>-11161.9839013287</v>
          </cell>
          <cell r="M13">
            <v>-3720.66130044289</v>
          </cell>
          <cell r="N13">
            <v>-3720.66130046343</v>
          </cell>
          <cell r="O13">
            <v>-3720.66130069304</v>
          </cell>
          <cell r="P13">
            <v>-11161.9839013287</v>
          </cell>
          <cell r="Q13">
            <v>-3720.6613022018</v>
          </cell>
          <cell r="R13">
            <v>-3720.6613308569</v>
          </cell>
          <cell r="S13">
            <v>-11161.9839013298</v>
          </cell>
          <cell r="T13">
            <v>-3720.66133085691</v>
          </cell>
          <cell r="U13">
            <v>-3720.66178541626</v>
          </cell>
          <cell r="V13">
            <v>-3720.66225885882</v>
          </cell>
          <cell r="W13">
            <v>-3720.66304291753</v>
          </cell>
          <cell r="X13">
            <v>-3720.66425774506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-87164.553594655</v>
          </cell>
        </row>
        <row r="14">
          <cell r="A14" t="str">
            <v>Palo Verde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1385.60203858472</v>
          </cell>
          <cell r="H14">
            <v>-326.641256616957</v>
          </cell>
          <cell r="I14">
            <v>-326.641256616961</v>
          </cell>
          <cell r="J14">
            <v>-326.641256616967</v>
          </cell>
          <cell r="K14">
            <v>-326.641256616967</v>
          </cell>
          <cell r="L14">
            <v>-381.237302997151</v>
          </cell>
          <cell r="M14">
            <v>-326.641256616961</v>
          </cell>
          <cell r="N14">
            <v>-326.64125658935</v>
          </cell>
          <cell r="O14">
            <v>-326.641256280142</v>
          </cell>
          <cell r="P14">
            <v>-381.23730299714</v>
          </cell>
          <cell r="Q14">
            <v>-326.641254244931</v>
          </cell>
          <cell r="R14">
            <v>-326.641215495573</v>
          </cell>
          <cell r="S14">
            <v>-381.237302995455</v>
          </cell>
          <cell r="T14">
            <v>-326.641215495588</v>
          </cell>
          <cell r="U14">
            <v>-326.640598756418</v>
          </cell>
          <cell r="V14">
            <v>-326.639955244698</v>
          </cell>
          <cell r="W14">
            <v>-326.638888349098</v>
          </cell>
          <cell r="X14">
            <v>-326.637233481407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-4331.07902742705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132.974199033086</v>
          </cell>
          <cell r="H16">
            <v>-2914.91766637198</v>
          </cell>
          <cell r="I16">
            <v>-2946.67717110066</v>
          </cell>
          <cell r="J16">
            <v>-2905.90347005992</v>
          </cell>
          <cell r="K16">
            <v>-2905.19813902823</v>
          </cell>
          <cell r="L16">
            <v>-6296.08138360443</v>
          </cell>
          <cell r="M16">
            <v>-2937.12808392712</v>
          </cell>
          <cell r="N16">
            <v>-2879.60387605185</v>
          </cell>
          <cell r="O16">
            <v>-2879.14752176777</v>
          </cell>
          <cell r="P16">
            <v>-7388.652274053</v>
          </cell>
          <cell r="Q16">
            <v>-2950.56406798253</v>
          </cell>
          <cell r="R16">
            <v>-2949.7841293502</v>
          </cell>
          <cell r="S16">
            <v>-6362.43562040678</v>
          </cell>
          <cell r="T16">
            <v>-2949.78412935022</v>
          </cell>
          <cell r="U16">
            <v>-2860.93926293501</v>
          </cell>
          <cell r="V16">
            <v>-2860.62038910718</v>
          </cell>
          <cell r="W16">
            <v>-2964.08488426885</v>
          </cell>
          <cell r="X16">
            <v>-2963.78698027512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-60782.3348506077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_Import"/>
      <sheetName val="top"/>
      <sheetName val="Position Change"/>
      <sheetName val="W. VaR &amp; Peak Pos By Trader"/>
      <sheetName val="W. VaR &amp; Off-Peak Pos By Trader"/>
      <sheetName val="Filter Peak"/>
      <sheetName val="Filter OffPeak"/>
      <sheetName val="Import Peak"/>
      <sheetName val="Import OffPeak"/>
      <sheetName val="Import Peak Change"/>
      <sheetName val="Import OffPeak change"/>
    </sheetNames>
    <sheetDataSet>
      <sheetData sheetId="0"/>
      <sheetData sheetId="1"/>
      <sheetData sheetId="2">
        <row r="4">
          <cell r="A4">
            <v>37207</v>
          </cell>
        </row>
        <row r="5">
          <cell r="A5" t="str">
            <v>Peak Position</v>
          </cell>
        </row>
        <row r="6">
          <cell r="C6" t="str">
            <v>Nov</v>
          </cell>
          <cell r="D6" t="str">
            <v>Dec</v>
          </cell>
          <cell r="E6" t="str">
            <v>Total-01</v>
          </cell>
          <cell r="F6" t="str">
            <v>Total-02</v>
          </cell>
          <cell r="G6" t="str">
            <v>Total-03</v>
          </cell>
          <cell r="H6" t="str">
            <v>Q1</v>
          </cell>
          <cell r="I6" t="str">
            <v>Q2</v>
          </cell>
          <cell r="J6" t="str">
            <v>Q3</v>
          </cell>
          <cell r="K6" t="str">
            <v>Q4</v>
          </cell>
          <cell r="L6" t="str">
            <v>Total</v>
          </cell>
          <cell r="M6" t="str">
            <v>TOTAL</v>
          </cell>
        </row>
        <row r="7">
          <cell r="A7" t="str">
            <v>Bob Badeer</v>
          </cell>
        </row>
        <row r="7">
          <cell r="C7">
            <v>-1.36220759701246</v>
          </cell>
          <cell r="D7">
            <v>19926.7330474487</v>
          </cell>
          <cell r="E7">
            <v>19925.3708398517</v>
          </cell>
          <cell r="F7">
            <v>29740.5175146642</v>
          </cell>
          <cell r="G7">
            <v>58874.7181743481</v>
          </cell>
          <cell r="H7">
            <v>-14.8444736017216</v>
          </cell>
          <cell r="I7">
            <v>-12.0610057304779</v>
          </cell>
          <cell r="J7">
            <v>-10.6465655749166</v>
          </cell>
          <cell r="K7">
            <v>4.87462430714436</v>
          </cell>
          <cell r="L7">
            <v>-32.6774205999717</v>
          </cell>
          <cell r="M7">
            <v>108507.929108264</v>
          </cell>
        </row>
        <row r="8">
          <cell r="A8" t="str">
            <v>Mike Swerzbin</v>
          </cell>
        </row>
        <row r="8">
          <cell r="C8">
            <v>3689.18927903245</v>
          </cell>
          <cell r="D8">
            <v>-15431.863974924</v>
          </cell>
          <cell r="E8">
            <v>-11742.6746958915</v>
          </cell>
          <cell r="F8">
            <v>34623.7003448611</v>
          </cell>
          <cell r="G8">
            <v>-117039.66264876</v>
          </cell>
          <cell r="H8">
            <v>-12.225681964924</v>
          </cell>
          <cell r="I8">
            <v>102.921272292072</v>
          </cell>
          <cell r="J8">
            <v>9.89830105878974</v>
          </cell>
          <cell r="K8">
            <v>31.5136583582025</v>
          </cell>
          <cell r="L8">
            <v>132.10754974414</v>
          </cell>
          <cell r="M8">
            <v>-94026.5294500461</v>
          </cell>
        </row>
        <row r="9">
          <cell r="A9" t="str">
            <v>Matt Motley</v>
          </cell>
        </row>
        <row r="9">
          <cell r="C9">
            <v>-1049.53003640512</v>
          </cell>
          <cell r="D9">
            <v>82751.4635134302</v>
          </cell>
          <cell r="E9">
            <v>81701.9334770251</v>
          </cell>
          <cell r="F9">
            <v>34042.900013331</v>
          </cell>
          <cell r="G9">
            <v>819322.002223435</v>
          </cell>
          <cell r="H9">
            <v>-18.5782207417629</v>
          </cell>
          <cell r="I9">
            <v>-13.5023562856049</v>
          </cell>
          <cell r="J9">
            <v>-89.369432791907</v>
          </cell>
          <cell r="K9">
            <v>8.82813065883056</v>
          </cell>
          <cell r="L9">
            <v>-112.621879160444</v>
          </cell>
          <cell r="M9">
            <v>934954.213834631</v>
          </cell>
        </row>
        <row r="10">
          <cell r="A10" t="str">
            <v>Tim Belden</v>
          </cell>
        </row>
        <row r="10">
          <cell r="C10">
            <v>-4.96176921157166</v>
          </cell>
          <cell r="D10">
            <v>-11.9353522391175</v>
          </cell>
          <cell r="E10">
            <v>-16.8971214506892</v>
          </cell>
          <cell r="F10">
            <v>-60.686117652664</v>
          </cell>
          <cell r="G10">
            <v>-5.26679351720057</v>
          </cell>
          <cell r="H10">
            <v>10.6173149270871</v>
          </cell>
          <cell r="I10">
            <v>37.6575372181633</v>
          </cell>
          <cell r="J10">
            <v>10.0460349397417</v>
          </cell>
          <cell r="K10">
            <v>14.3573432123979</v>
          </cell>
          <cell r="L10">
            <v>72.67823029739</v>
          </cell>
          <cell r="M10">
            <v>-10.1718023231637</v>
          </cell>
        </row>
        <row r="11">
          <cell r="A11" t="str">
            <v>Mike Swerzbin, Tim Belden</v>
          </cell>
        </row>
        <row r="12">
          <cell r="A12" t="str">
            <v>Chris Mallory</v>
          </cell>
        </row>
        <row r="12">
          <cell r="C12">
            <v>16.4849260987012</v>
          </cell>
          <cell r="D12">
            <v>-1.78400714560303</v>
          </cell>
          <cell r="E12">
            <v>14.7009189530982</v>
          </cell>
          <cell r="F12">
            <v>-9.77456551406715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4.926353439031</v>
          </cell>
        </row>
        <row r="13">
          <cell r="A13" t="str">
            <v>Sean Crandall, Diana Scholtes</v>
          </cell>
        </row>
        <row r="13">
          <cell r="C13">
            <v>-19218.338932764</v>
          </cell>
          <cell r="D13">
            <v>-82.7373029079572</v>
          </cell>
          <cell r="E13">
            <v>-19301.076235672</v>
          </cell>
          <cell r="F13">
            <v>-16.0067520593875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-19317.0829877314</v>
          </cell>
        </row>
        <row r="14">
          <cell r="A14" t="str">
            <v>Tom Alonso, Mark Fischer</v>
          </cell>
        </row>
        <row r="14">
          <cell r="C14">
            <v>25610.8581582348</v>
          </cell>
          <cell r="D14">
            <v>19922.5215562638</v>
          </cell>
          <cell r="E14">
            <v>45533.3797144986</v>
          </cell>
          <cell r="F14">
            <v>10326.4251645059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55859.8048790045</v>
          </cell>
        </row>
        <row r="15">
          <cell r="A15" t="str">
            <v>Jeff Richter</v>
          </cell>
        </row>
        <row r="15">
          <cell r="C15">
            <v>-0.835164781513413</v>
          </cell>
          <cell r="D15">
            <v>0.222333082896967</v>
          </cell>
          <cell r="E15">
            <v>-0.612831698616446</v>
          </cell>
          <cell r="F15">
            <v>-8.72901383014123</v>
          </cell>
          <cell r="G15">
            <v>-18.8543214804999</v>
          </cell>
          <cell r="H15">
            <v>-3.63795145416134</v>
          </cell>
          <cell r="I15">
            <v>-4.9320072708615</v>
          </cell>
          <cell r="J15">
            <v>-4.79072531751081</v>
          </cell>
          <cell r="K15">
            <v>0</v>
          </cell>
          <cell r="L15">
            <v>-13.3606840425336</v>
          </cell>
          <cell r="M15">
            <v>-41.5568510517913</v>
          </cell>
        </row>
        <row r="16">
          <cell r="A16" t="str">
            <v>Total West Peak Change - MWH</v>
          </cell>
        </row>
        <row r="16">
          <cell r="C16">
            <v>9041.50425260674</v>
          </cell>
          <cell r="D16">
            <v>107072.619813009</v>
          </cell>
          <cell r="E16">
            <v>116114.124065616</v>
          </cell>
          <cell r="F16">
            <v>108638.346588306</v>
          </cell>
          <cell r="G16">
            <v>761132.936634026</v>
          </cell>
          <cell r="H16">
            <v>-38.6690128354828</v>
          </cell>
          <cell r="I16">
            <v>110.083440223291</v>
          </cell>
          <cell r="J16">
            <v>-84.8623876858029</v>
          </cell>
          <cell r="K16">
            <v>59.5737565365753</v>
          </cell>
          <cell r="L16">
            <v>46.1257962385803</v>
          </cell>
          <cell r="M16">
            <v>985931.533084186</v>
          </cell>
        </row>
        <row r="20">
          <cell r="A20" t="str">
            <v>Off Peak Position </v>
          </cell>
        </row>
        <row r="22">
          <cell r="A22" t="str">
            <v>Bob Badeer</v>
          </cell>
        </row>
        <row r="22">
          <cell r="C22">
            <v>0.120356170944206</v>
          </cell>
          <cell r="D22">
            <v>-2.7782056665601</v>
          </cell>
          <cell r="E22">
            <v>-2.65784949561589</v>
          </cell>
          <cell r="F22">
            <v>-62.5525898189953</v>
          </cell>
          <cell r="G22">
            <v>-20.1619860362539</v>
          </cell>
          <cell r="H22">
            <v>-9.69855727760864</v>
          </cell>
          <cell r="I22">
            <v>-6.17254695121528</v>
          </cell>
          <cell r="J22">
            <v>-1.62142330608242</v>
          </cell>
          <cell r="K22">
            <v>7.12365951729316</v>
          </cell>
          <cell r="L22">
            <v>-10.3688680176132</v>
          </cell>
          <cell r="M22">
            <v>-95.7412933684783</v>
          </cell>
        </row>
        <row r="23">
          <cell r="A23" t="str">
            <v>Mike Swerzbin</v>
          </cell>
        </row>
        <row r="23">
          <cell r="C23">
            <v>5826.32537533677</v>
          </cell>
          <cell r="D23">
            <v>514.665365675981</v>
          </cell>
          <cell r="E23">
            <v>6340.99074101276</v>
          </cell>
          <cell r="F23">
            <v>1368.61156565621</v>
          </cell>
          <cell r="G23">
            <v>-1669.38542758081</v>
          </cell>
          <cell r="H23">
            <v>-179.717811659899</v>
          </cell>
          <cell r="I23">
            <v>-1119.22996643386</v>
          </cell>
          <cell r="J23">
            <v>189.187959471861</v>
          </cell>
          <cell r="K23">
            <v>-14.1089341046349</v>
          </cell>
          <cell r="L23">
            <v>-1123.86875272654</v>
          </cell>
          <cell r="M23">
            <v>4916.34812636162</v>
          </cell>
        </row>
        <row r="24">
          <cell r="A24" t="str">
            <v>Matt Motley</v>
          </cell>
        </row>
        <row r="24">
          <cell r="C24">
            <v>265.467918114384</v>
          </cell>
          <cell r="D24">
            <v>8567.7509020467</v>
          </cell>
          <cell r="E24">
            <v>8833.21882016108</v>
          </cell>
          <cell r="F24">
            <v>23329.0460358412</v>
          </cell>
          <cell r="G24">
            <v>-158.490960557931</v>
          </cell>
          <cell r="H24">
            <v>-69.7609266783888</v>
          </cell>
          <cell r="I24">
            <v>-63.798250461783</v>
          </cell>
          <cell r="J24">
            <v>-64.9087692475473</v>
          </cell>
          <cell r="K24">
            <v>-44.1679208965002</v>
          </cell>
          <cell r="L24">
            <v>-242.635867284219</v>
          </cell>
          <cell r="M24">
            <v>31761.1380281601</v>
          </cell>
        </row>
        <row r="25">
          <cell r="A25" t="str">
            <v>Tim Belden</v>
          </cell>
        </row>
        <row r="25">
          <cell r="C25">
            <v>-6.33452940466577</v>
          </cell>
          <cell r="D25">
            <v>0.0463024481807111</v>
          </cell>
          <cell r="E25">
            <v>-6.28822695648506</v>
          </cell>
          <cell r="F25">
            <v>-40.4858399566665</v>
          </cell>
          <cell r="G25">
            <v>-23.7157940168499</v>
          </cell>
          <cell r="H25">
            <v>0.694099296597415</v>
          </cell>
          <cell r="I25">
            <v>21.6594782982529</v>
          </cell>
          <cell r="J25">
            <v>0.555282252875259</v>
          </cell>
          <cell r="K25">
            <v>4.00455575426424</v>
          </cell>
          <cell r="L25">
            <v>26.9134156019898</v>
          </cell>
          <cell r="M25">
            <v>-43.5764453280116</v>
          </cell>
        </row>
        <row r="26">
          <cell r="A26" t="str">
            <v>Chris Mallory</v>
          </cell>
        </row>
        <row r="26">
          <cell r="C26">
            <v>-15.3195901289291</v>
          </cell>
          <cell r="D26">
            <v>-0.810586719604544</v>
          </cell>
          <cell r="E26">
            <v>-16.1301768485337</v>
          </cell>
          <cell r="F26">
            <v>-0.478726121814077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-16.6089029703477</v>
          </cell>
        </row>
        <row r="27">
          <cell r="A27" t="str">
            <v>Sean Crandall, Diana Scholtes</v>
          </cell>
        </row>
        <row r="27">
          <cell r="C27">
            <v>-5924.47900812205</v>
          </cell>
          <cell r="D27">
            <v>-29.3189339773789</v>
          </cell>
          <cell r="E27">
            <v>-5953.79794209943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-5953.79794209943</v>
          </cell>
        </row>
        <row r="28">
          <cell r="A28" t="str">
            <v>Tom Alonso, Mark Fischer</v>
          </cell>
        </row>
        <row r="28">
          <cell r="C28">
            <v>12971.39510263</v>
          </cell>
          <cell r="D28">
            <v>-1.44731885127294</v>
          </cell>
          <cell r="E28">
            <v>12969.9477837787</v>
          </cell>
          <cell r="F28">
            <v>-8.16645745971982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12961.781326319</v>
          </cell>
        </row>
        <row r="29">
          <cell r="A29" t="str">
            <v>Chris Foster</v>
          </cell>
        </row>
        <row r="29">
          <cell r="C29">
            <v>-1.53337328050111</v>
          </cell>
          <cell r="D29">
            <v>-1.32184303854956</v>
          </cell>
          <cell r="E29">
            <v>-2.85521631905067</v>
          </cell>
          <cell r="F29">
            <v>-15.0017770551431</v>
          </cell>
          <cell r="G29">
            <v>-14.8930988523302</v>
          </cell>
          <cell r="H29">
            <v>-2.8282967266</v>
          </cell>
          <cell r="I29">
            <v>-3.94032768055968</v>
          </cell>
          <cell r="J29">
            <v>-3.78520587325966</v>
          </cell>
          <cell r="K29">
            <v>0</v>
          </cell>
          <cell r="L29">
            <v>-10.5538302804193</v>
          </cell>
          <cell r="M29">
            <v>-43.3039225069433</v>
          </cell>
        </row>
        <row r="30">
          <cell r="A30" t="str">
            <v>Total West Off Peak Change - MWH</v>
          </cell>
        </row>
        <row r="30">
          <cell r="C30">
            <v>13115.6422513159</v>
          </cell>
          <cell r="D30">
            <v>9046.7856819175</v>
          </cell>
          <cell r="E30">
            <v>22162.4279332334</v>
          </cell>
          <cell r="F30">
            <v>24570.972211085</v>
          </cell>
          <cell r="G30">
            <v>-1886.64726704418</v>
          </cell>
          <cell r="H30">
            <v>-261.311493045899</v>
          </cell>
          <cell r="I30">
            <v>-1171.48161322917</v>
          </cell>
          <cell r="J30">
            <v>119.427843297847</v>
          </cell>
          <cell r="K30">
            <v>-47.1486397295777</v>
          </cell>
          <cell r="L30">
            <v>-1360.5139027068</v>
          </cell>
          <cell r="M30">
            <v>43486.2389745675</v>
          </cell>
        </row>
        <row r="35">
          <cell r="A35" t="str">
            <v>Bob Badeer</v>
          </cell>
        </row>
        <row r="35">
          <cell r="C35">
            <v>-1.24185142606825</v>
          </cell>
          <cell r="D35">
            <v>19923.9548417822</v>
          </cell>
          <cell r="E35">
            <v>19922.7129903561</v>
          </cell>
          <cell r="F35">
            <v>29677.9649248452</v>
          </cell>
          <cell r="G35">
            <v>58854.5561883118</v>
          </cell>
          <cell r="H35">
            <v>-24.5430308793302</v>
          </cell>
          <cell r="I35">
            <v>-18.2335526816931</v>
          </cell>
          <cell r="J35">
            <v>-12.267988880999</v>
          </cell>
          <cell r="K35">
            <v>11.9982838244375</v>
          </cell>
          <cell r="L35">
            <v>-43.0462886175849</v>
          </cell>
          <cell r="M35">
            <v>108412.187814896</v>
          </cell>
        </row>
        <row r="36">
          <cell r="A36" t="str">
            <v>Mike Swerzbin</v>
          </cell>
        </row>
        <row r="36">
          <cell r="C36">
            <v>9515.51465436922</v>
          </cell>
          <cell r="D36">
            <v>-14917.198609248</v>
          </cell>
          <cell r="E36">
            <v>-5401.68395487875</v>
          </cell>
          <cell r="F36">
            <v>35992.3119105173</v>
          </cell>
          <cell r="G36">
            <v>-118709.048076341</v>
          </cell>
          <cell r="H36">
            <v>-191.943493624823</v>
          </cell>
          <cell r="I36">
            <v>-1016.30869414179</v>
          </cell>
          <cell r="J36">
            <v>199.086260530651</v>
          </cell>
          <cell r="K36">
            <v>17.4047242535676</v>
          </cell>
          <cell r="L36">
            <v>-991.761202982397</v>
          </cell>
          <cell r="M36">
            <v>-89110.1813236845</v>
          </cell>
        </row>
        <row r="37">
          <cell r="A37" t="str">
            <v>Matt Motley</v>
          </cell>
        </row>
        <row r="37">
          <cell r="C37">
            <v>-784.062118290736</v>
          </cell>
          <cell r="D37">
            <v>91319.2144154769</v>
          </cell>
          <cell r="E37">
            <v>90535.1522971862</v>
          </cell>
          <cell r="F37">
            <v>57371.9460491722</v>
          </cell>
          <cell r="G37">
            <v>819163.511262878</v>
          </cell>
          <cell r="H37">
            <v>-88.3391474201518</v>
          </cell>
          <cell r="I37">
            <v>-77.300606747388</v>
          </cell>
          <cell r="J37">
            <v>-154.278202039454</v>
          </cell>
          <cell r="K37">
            <v>-35.3397902376696</v>
          </cell>
          <cell r="L37">
            <v>-355.257746444664</v>
          </cell>
          <cell r="M37">
            <v>966715.351862791</v>
          </cell>
        </row>
        <row r="38">
          <cell r="A38" t="str">
            <v>Tim Belden</v>
          </cell>
        </row>
        <row r="38">
          <cell r="C38">
            <v>-11.2962986162374</v>
          </cell>
          <cell r="D38">
            <v>-11.8890497909368</v>
          </cell>
          <cell r="E38">
            <v>-23.1853484071742</v>
          </cell>
          <cell r="F38">
            <v>-101.17195760933</v>
          </cell>
          <cell r="G38">
            <v>-28.9825875340504</v>
          </cell>
          <cell r="H38">
            <v>11.3114142236846</v>
          </cell>
          <cell r="I38">
            <v>59.3170155164162</v>
          </cell>
          <cell r="J38">
            <v>10.601317192617</v>
          </cell>
          <cell r="K38">
            <v>18.3618989666621</v>
          </cell>
          <cell r="L38">
            <v>99.5916458993798</v>
          </cell>
          <cell r="M38">
            <v>-53.7482476511753</v>
          </cell>
        </row>
        <row r="39">
          <cell r="A39" t="str">
            <v>Chris Mallory</v>
          </cell>
        </row>
        <row r="39">
          <cell r="C39">
            <v>1.16533596977206</v>
          </cell>
          <cell r="D39">
            <v>-2.59459386520757</v>
          </cell>
          <cell r="E39">
            <v>-1.42925789543551</v>
          </cell>
          <cell r="F39">
            <v>-10.2532916358812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-11.6825495313167</v>
          </cell>
        </row>
        <row r="40">
          <cell r="A40" t="str">
            <v>Sean Crandall, Diana Scholtes</v>
          </cell>
        </row>
        <row r="40">
          <cell r="C40">
            <v>-25142.8179408861</v>
          </cell>
          <cell r="D40">
            <v>-112.056236885336</v>
          </cell>
          <cell r="E40">
            <v>-25254.8741777714</v>
          </cell>
          <cell r="F40">
            <v>-16.0067520593875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-25270.8809298308</v>
          </cell>
        </row>
        <row r="41">
          <cell r="A41" t="str">
            <v>Tom Alonso, Mark Fischer</v>
          </cell>
        </row>
        <row r="41">
          <cell r="C41">
            <v>38582.2532608648</v>
          </cell>
          <cell r="D41">
            <v>19921.0742374125</v>
          </cell>
          <cell r="E41">
            <v>58503.3274982773</v>
          </cell>
          <cell r="F41">
            <v>10318.2587070462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68821.5862053235</v>
          </cell>
        </row>
        <row r="42">
          <cell r="A42" t="str">
            <v>Chris Foster</v>
          </cell>
        </row>
        <row r="42">
          <cell r="C42">
            <v>-2.36853806201452</v>
          </cell>
          <cell r="D42">
            <v>-1.09950995565259</v>
          </cell>
          <cell r="E42">
            <v>-3.46804801766712</v>
          </cell>
          <cell r="F42">
            <v>-23.7307908852843</v>
          </cell>
          <cell r="G42">
            <v>-33.7474203328302</v>
          </cell>
          <cell r="H42">
            <v>-6.46624818076134</v>
          </cell>
          <cell r="I42">
            <v>-8.87233495142118</v>
          </cell>
          <cell r="J42">
            <v>-8.57593119077046</v>
          </cell>
          <cell r="K42">
            <v>0</v>
          </cell>
          <cell r="L42">
            <v>-23.914514322953</v>
          </cell>
          <cell r="M42">
            <v>-84.8607735587346</v>
          </cell>
        </row>
        <row r="43">
          <cell r="A43" t="str">
            <v>Total West Position Change - MWH</v>
          </cell>
        </row>
        <row r="43">
          <cell r="C43">
            <v>22157.1465039227</v>
          </cell>
          <cell r="D43">
            <v>116119.405494927</v>
          </cell>
          <cell r="E43">
            <v>138276.551998849</v>
          </cell>
          <cell r="F43">
            <v>133209.318799391</v>
          </cell>
          <cell r="G43">
            <v>759246.289366982</v>
          </cell>
          <cell r="H43">
            <v>-299.980505881381</v>
          </cell>
          <cell r="I43">
            <v>-1061.39817300588</v>
          </cell>
          <cell r="J43">
            <v>34.565455612044</v>
          </cell>
          <cell r="K43">
            <v>12.4251168069976</v>
          </cell>
          <cell r="L43">
            <v>-1314.38810646822</v>
          </cell>
          <cell r="M43">
            <v>1029417.77205875</v>
          </cell>
        </row>
      </sheetData>
      <sheetData sheetId="3">
        <row r="4">
          <cell r="C4">
            <v>37207.713756713</v>
          </cell>
        </row>
        <row r="5">
          <cell r="E5" t="str">
            <v>Change in </v>
          </cell>
        </row>
        <row r="6">
          <cell r="D6" t="str">
            <v>VAR</v>
          </cell>
          <cell r="E6" t="str">
            <v>VAR</v>
          </cell>
        </row>
        <row r="6">
          <cell r="L6" t="str">
            <v>Nov</v>
          </cell>
          <cell r="M6" t="str">
            <v>Dec</v>
          </cell>
          <cell r="N6" t="str">
            <v>Total-01</v>
          </cell>
          <cell r="O6" t="str">
            <v>Total-02</v>
          </cell>
          <cell r="P6" t="str">
            <v>Total-03</v>
          </cell>
          <cell r="Q6" t="str">
            <v>Q1</v>
          </cell>
          <cell r="R6" t="str">
            <v>Q2</v>
          </cell>
          <cell r="S6" t="str">
            <v>Q3</v>
          </cell>
          <cell r="T6" t="str">
            <v>Q4</v>
          </cell>
          <cell r="U6" t="str">
            <v>Total</v>
          </cell>
          <cell r="V6" t="str">
            <v>TOTAL</v>
          </cell>
        </row>
        <row r="33">
          <cell r="C33" t="str">
            <v>Bob Badeer</v>
          </cell>
          <cell r="D33">
            <v>925992.895033426</v>
          </cell>
          <cell r="E33">
            <v>16168.850960639</v>
          </cell>
        </row>
        <row r="33">
          <cell r="L33">
            <v>-3788.74097524993</v>
          </cell>
          <cell r="M33">
            <v>49820.157740891</v>
          </cell>
          <cell r="N33">
            <v>46031.4167656411</v>
          </cell>
          <cell r="O33">
            <v>-290989.520877205</v>
          </cell>
          <cell r="P33">
            <v>22172.1689391824</v>
          </cell>
          <cell r="Q33">
            <v>-88014.5995773166</v>
          </cell>
          <cell r="R33">
            <v>-71941.1669633958</v>
          </cell>
          <cell r="S33">
            <v>-63606.3444210957</v>
          </cell>
          <cell r="T33">
            <v>28051.664247672</v>
          </cell>
          <cell r="U33">
            <v>-195510.446714136</v>
          </cell>
          <cell r="V33">
            <v>-418296.381886518</v>
          </cell>
        </row>
        <row r="34">
          <cell r="C34" t="str">
            <v>Mike Swerzbin</v>
          </cell>
          <cell r="D34">
            <v>4138300.06638298</v>
          </cell>
          <cell r="E34">
            <v>-6291.20999572007</v>
          </cell>
        </row>
        <row r="34">
          <cell r="L34">
            <v>38938.6119487136</v>
          </cell>
          <cell r="M34">
            <v>-34692.1410671019</v>
          </cell>
          <cell r="N34">
            <v>4246.47088161171</v>
          </cell>
          <cell r="O34">
            <v>-790735.241108153</v>
          </cell>
          <cell r="P34">
            <v>236536.490713271</v>
          </cell>
          <cell r="Q34">
            <v>-545675.163193924</v>
          </cell>
          <cell r="R34">
            <v>132439.50596104</v>
          </cell>
          <cell r="S34">
            <v>-458011.209153334</v>
          </cell>
          <cell r="T34">
            <v>-321311.62928073</v>
          </cell>
          <cell r="U34">
            <v>-1192558.49566695</v>
          </cell>
          <cell r="V34">
            <v>-1742510.77518022</v>
          </cell>
        </row>
        <row r="35">
          <cell r="C35" t="str">
            <v>Matt Motley</v>
          </cell>
          <cell r="D35">
            <v>3107813.9997661</v>
          </cell>
          <cell r="E35">
            <v>-83025.8773320098</v>
          </cell>
        </row>
        <row r="35">
          <cell r="L35">
            <v>220.962166195251</v>
          </cell>
          <cell r="M35">
            <v>118484.205098578</v>
          </cell>
          <cell r="N35">
            <v>118705.167264773</v>
          </cell>
          <cell r="O35">
            <v>-1562677.25955485</v>
          </cell>
          <cell r="P35">
            <v>-750856.238682723</v>
          </cell>
          <cell r="Q35">
            <v>-109598.416931738</v>
          </cell>
          <cell r="R35">
            <v>-81061.850849419</v>
          </cell>
          <cell r="S35">
            <v>-530036.499792463</v>
          </cell>
          <cell r="T35">
            <v>52099.7789030331</v>
          </cell>
          <cell r="U35">
            <v>-668596.988670586</v>
          </cell>
          <cell r="V35">
            <v>-2863425.31964339</v>
          </cell>
        </row>
        <row r="36">
          <cell r="C36" t="str">
            <v>Tim Belden</v>
          </cell>
          <cell r="D36">
            <v>654908.703566006</v>
          </cell>
          <cell r="E36">
            <v>5060.55815189099</v>
          </cell>
        </row>
        <row r="36">
          <cell r="L36">
            <v>27411.7860729374</v>
          </cell>
          <cell r="M36">
            <v>-70642.3560851415</v>
          </cell>
          <cell r="N36">
            <v>-43230.5700122041</v>
          </cell>
          <cell r="O36">
            <v>-356518.954565281</v>
          </cell>
          <cell r="P36">
            <v>-30959.089689103</v>
          </cell>
          <cell r="Q36">
            <v>63664.8544200042</v>
          </cell>
          <cell r="R36">
            <v>223075.560426266</v>
          </cell>
          <cell r="S36">
            <v>60414.9393080081</v>
          </cell>
          <cell r="T36">
            <v>85805.9266328209</v>
          </cell>
          <cell r="U36">
            <v>432961.280787099</v>
          </cell>
          <cell r="V36">
            <v>2252.66652051057</v>
          </cell>
        </row>
        <row r="37">
          <cell r="L37">
            <v>0</v>
          </cell>
          <cell r="M37">
            <v>6134.15679054862</v>
          </cell>
          <cell r="N37">
            <v>6134.15679054862</v>
          </cell>
          <cell r="O37">
            <v>2018.95206833723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8153.10885888585</v>
          </cell>
        </row>
        <row r="38">
          <cell r="C38" t="str">
            <v>Mike Swerzbin, Tim Belden</v>
          </cell>
        </row>
        <row r="39">
          <cell r="C39" t="str">
            <v>Chris Mallory</v>
          </cell>
          <cell r="D39">
            <v>168702.134422847</v>
          </cell>
          <cell r="E39">
            <v>20677.667110217</v>
          </cell>
        </row>
        <row r="39">
          <cell r="L39">
            <v>3001.14623522166</v>
          </cell>
          <cell r="M39">
            <v>-10558.8828464823</v>
          </cell>
          <cell r="N39">
            <v>-7557.73661126066</v>
          </cell>
          <cell r="O39">
            <v>-57342.66083591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-64900.3974471706</v>
          </cell>
        </row>
        <row r="40">
          <cell r="C40" t="str">
            <v>Sean Crandall, Diana Scholtes</v>
          </cell>
          <cell r="D40">
            <v>199540.675683873</v>
          </cell>
          <cell r="E40">
            <v>17586.389353229</v>
          </cell>
        </row>
        <row r="40">
          <cell r="L40">
            <v>-8301.60417555467</v>
          </cell>
          <cell r="M40">
            <v>20824.7597591126</v>
          </cell>
          <cell r="N40">
            <v>12523.1555835579</v>
          </cell>
          <cell r="O40">
            <v>-94017.3938531186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-81494.2382695607</v>
          </cell>
        </row>
        <row r="41">
          <cell r="C41" t="str">
            <v>Tom Alonso, Mark Fischer</v>
          </cell>
          <cell r="D41">
            <v>121788.99876822</v>
          </cell>
          <cell r="E41">
            <v>30357.063316107</v>
          </cell>
        </row>
        <row r="41">
          <cell r="L41">
            <v>44135.8039906993</v>
          </cell>
          <cell r="M41">
            <v>24902.1001147692</v>
          </cell>
          <cell r="N41">
            <v>69037.9041054685</v>
          </cell>
          <cell r="O41">
            <v>-81763.8028363803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-12725.8987309118</v>
          </cell>
        </row>
        <row r="46">
          <cell r="C46" t="str">
            <v>Chris Foster</v>
          </cell>
        </row>
        <row r="46">
          <cell r="L46">
            <v>-22.9496478960619</v>
          </cell>
          <cell r="M46">
            <v>0</v>
          </cell>
          <cell r="N46">
            <v>-22.9496478960619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-22.9496478960619</v>
          </cell>
        </row>
        <row r="47">
          <cell r="C47" t="str">
            <v>Jeff Richter</v>
          </cell>
        </row>
        <row r="47">
          <cell r="L47">
            <v>-4965.10643177366</v>
          </cell>
          <cell r="M47">
            <v>1315.93454713689</v>
          </cell>
          <cell r="N47">
            <v>-3649.17188463676</v>
          </cell>
          <cell r="O47">
            <v>-51250.7842107951</v>
          </cell>
          <cell r="P47">
            <v>-110830.800482249</v>
          </cell>
          <cell r="Q47">
            <v>-21401.729402509</v>
          </cell>
          <cell r="R47">
            <v>-29022.224485528</v>
          </cell>
          <cell r="S47">
            <v>-28195.1670136602</v>
          </cell>
          <cell r="T47">
            <v>0</v>
          </cell>
          <cell r="U47">
            <v>-78619.1209016971</v>
          </cell>
          <cell r="V47">
            <v>-244349.877479378</v>
          </cell>
        </row>
        <row r="49">
          <cell r="D49">
            <v>8226751.50858159</v>
          </cell>
          <cell r="E49">
            <v>-49202.5863472298</v>
          </cell>
        </row>
        <row r="53">
          <cell r="C53" t="str">
            <v>Tim Belden</v>
          </cell>
        </row>
        <row r="53">
          <cell r="L53">
            <v>0</v>
          </cell>
          <cell r="M53">
            <v>46.44895209</v>
          </cell>
          <cell r="N53">
            <v>46.44895209</v>
          </cell>
          <cell r="O53">
            <v>134.39407254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180.84302463</v>
          </cell>
        </row>
        <row r="54">
          <cell r="C54" t="str">
            <v>Mike Swerzbin</v>
          </cell>
        </row>
        <row r="54">
          <cell r="L54">
            <v>36</v>
          </cell>
          <cell r="M54">
            <v>286.43520456</v>
          </cell>
          <cell r="N54">
            <v>322.43520456</v>
          </cell>
          <cell r="O54">
            <v>-405.60485322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0.04432424</v>
          </cell>
          <cell r="U54">
            <v>0.04432424</v>
          </cell>
          <cell r="V54">
            <v>-83.1253244200001</v>
          </cell>
        </row>
        <row r="55">
          <cell r="C55" t="str">
            <v>Mike Swerzbin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C56" t="str">
            <v>Matt Motley</v>
          </cell>
        </row>
        <row r="56"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 t="str">
            <v>Bob Badeer</v>
          </cell>
        </row>
        <row r="57"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 t="str">
            <v>Total West Gas Contracts</v>
          </cell>
        </row>
        <row r="58">
          <cell r="L58">
            <v>36</v>
          </cell>
          <cell r="M58">
            <v>332.88415665</v>
          </cell>
          <cell r="N58">
            <v>368.88415665</v>
          </cell>
          <cell r="O58">
            <v>-271.21078068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0.04432424</v>
          </cell>
          <cell r="U58">
            <v>0.04432424</v>
          </cell>
          <cell r="V58">
            <v>97.71770021</v>
          </cell>
        </row>
      </sheetData>
      <sheetData sheetId="4">
        <row r="5">
          <cell r="N5">
            <v>2001</v>
          </cell>
        </row>
        <row r="33">
          <cell r="C33" t="str">
            <v>Bob Badeer</v>
          </cell>
        </row>
        <row r="33">
          <cell r="L33">
            <v>1103.15879927147</v>
          </cell>
          <cell r="M33">
            <v>-16444.8643615505</v>
          </cell>
          <cell r="N33">
            <v>-15341.705562279</v>
          </cell>
          <cell r="O33">
            <v>-367666.569343787</v>
          </cell>
          <cell r="P33">
            <v>-118489.254923898</v>
          </cell>
          <cell r="Q33">
            <v>-57342.808601992</v>
          </cell>
          <cell r="R33">
            <v>-36745.2013224688</v>
          </cell>
          <cell r="S33">
            <v>-10082.565837429</v>
          </cell>
          <cell r="T33">
            <v>41599.9905370851</v>
          </cell>
          <cell r="U33">
            <v>-62570.5852248047</v>
          </cell>
          <cell r="V33">
            <v>-564068.115054769</v>
          </cell>
        </row>
        <row r="34">
          <cell r="C34" t="str">
            <v>Mike Swerzbin</v>
          </cell>
        </row>
        <row r="34">
          <cell r="L34">
            <v>-838.607767322097</v>
          </cell>
          <cell r="M34">
            <v>64413.8379930827</v>
          </cell>
          <cell r="N34">
            <v>63575.2302257606</v>
          </cell>
          <cell r="O34">
            <v>-699155.850233519</v>
          </cell>
          <cell r="P34">
            <v>-494979.353003759</v>
          </cell>
          <cell r="Q34">
            <v>-325895.704383517</v>
          </cell>
          <cell r="R34">
            <v>296700.252776348</v>
          </cell>
          <cell r="S34">
            <v>-273436.661611475</v>
          </cell>
          <cell r="T34">
            <v>-81933.0618397121</v>
          </cell>
          <cell r="U34">
            <v>-384565.175058357</v>
          </cell>
          <cell r="V34">
            <v>-1515125.14806987</v>
          </cell>
        </row>
        <row r="35">
          <cell r="C35" t="str">
            <v>Matt Motley</v>
          </cell>
        </row>
        <row r="35">
          <cell r="L35">
            <v>-2844.78279961658</v>
          </cell>
          <cell r="M35">
            <v>24891.0092736117</v>
          </cell>
          <cell r="N35">
            <v>22046.2264739951</v>
          </cell>
          <cell r="O35">
            <v>-582301.71311533</v>
          </cell>
          <cell r="P35">
            <v>-931634.866185161</v>
          </cell>
          <cell r="Q35">
            <v>-410285.242636328</v>
          </cell>
          <cell r="R35">
            <v>-375933.94512395</v>
          </cell>
          <cell r="S35">
            <v>-382640.117655888</v>
          </cell>
          <cell r="T35">
            <v>-260280.546684854</v>
          </cell>
          <cell r="U35">
            <v>-1429139.85210102</v>
          </cell>
          <cell r="V35">
            <v>-2921030.20492752</v>
          </cell>
        </row>
        <row r="36">
          <cell r="C36" t="str">
            <v>Tim Belden</v>
          </cell>
        </row>
        <row r="36">
          <cell r="L36">
            <v>-4455.86678428022</v>
          </cell>
          <cell r="M36">
            <v>274.077323113332</v>
          </cell>
          <cell r="N36">
            <v>-4181.78946116689</v>
          </cell>
          <cell r="O36">
            <v>-237999.482587108</v>
          </cell>
          <cell r="P36">
            <v>-139411.598828877</v>
          </cell>
          <cell r="Q36">
            <v>5014.20808303382</v>
          </cell>
          <cell r="R36">
            <v>128597.395929573</v>
          </cell>
          <cell r="S36">
            <v>4298.8117275831</v>
          </cell>
          <cell r="T36">
            <v>24603.7659727732</v>
          </cell>
          <cell r="U36">
            <v>162514.181712963</v>
          </cell>
          <cell r="V36">
            <v>-219078.689164188</v>
          </cell>
        </row>
        <row r="37">
          <cell r="C37" t="str">
            <v>Mike Swerzbin, Tim Belden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Chris Mallory</v>
          </cell>
        </row>
        <row r="38">
          <cell r="L38">
            <v>-43680.379489866</v>
          </cell>
          <cell r="M38">
            <v>-4797.47802823445</v>
          </cell>
          <cell r="N38">
            <v>-48477.8575181005</v>
          </cell>
          <cell r="O38">
            <v>-2817.29662132951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-51295.15413943</v>
          </cell>
        </row>
        <row r="39">
          <cell r="C39" t="str">
            <v>Sean Crandall, Diana Scholtes</v>
          </cell>
        </row>
        <row r="39">
          <cell r="L39">
            <v>-13033.3460628326</v>
          </cell>
          <cell r="M39">
            <v>259.894345707939</v>
          </cell>
          <cell r="N39">
            <v>-12773.4517171247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-12773.4517171247</v>
          </cell>
        </row>
        <row r="40">
          <cell r="C40" t="str">
            <v>Tom Alonso, Mark Fischer</v>
          </cell>
        </row>
        <row r="40">
          <cell r="L40">
            <v>12109.4316028949</v>
          </cell>
          <cell r="M40">
            <v>-8566.32243948064</v>
          </cell>
          <cell r="N40">
            <v>3543.10916341425</v>
          </cell>
          <cell r="O40">
            <v>-47940.8588687448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-44397.7497053306</v>
          </cell>
        </row>
        <row r="43">
          <cell r="C43" t="str">
            <v>Chris Foster</v>
          </cell>
        </row>
        <row r="43">
          <cell r="L43">
            <v>-25.9430802303203</v>
          </cell>
          <cell r="M43">
            <v>0</v>
          </cell>
          <cell r="N43">
            <v>-25.9430802303203</v>
          </cell>
          <cell r="O43">
            <v>-3.912882202531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-29.8559624328513</v>
          </cell>
        </row>
        <row r="45">
          <cell r="C45" t="str">
            <v>Jeff Richter</v>
          </cell>
        </row>
        <row r="45">
          <cell r="L45">
            <v>-9115.99926862623</v>
          </cell>
          <cell r="M45">
            <v>-7823.66212733783</v>
          </cell>
          <cell r="N45">
            <v>-16939.6613959641</v>
          </cell>
          <cell r="O45">
            <v>-88147.6913339548</v>
          </cell>
          <cell r="P45">
            <v>-87547.4230668584</v>
          </cell>
          <cell r="Q45">
            <v>-16638.5604072885</v>
          </cell>
          <cell r="R45">
            <v>-23186.8518724168</v>
          </cell>
          <cell r="S45">
            <v>-22277.3129247958</v>
          </cell>
          <cell r="T45">
            <v>0</v>
          </cell>
          <cell r="U45">
            <v>-62102.725204501</v>
          </cell>
          <cell r="V45">
            <v>-254737.501001278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1" width="12.56"/>
    <col collapsed="false" customWidth="true" hidden="false" outlineLevel="0" max="3" min="3" style="2" width="11.99"/>
    <col collapsed="false" customWidth="true" hidden="false" outlineLevel="0" max="4" min="4" style="1" width="9.84"/>
    <col collapsed="false" customWidth="true" hidden="false" outlineLevel="0" max="5" min="5" style="1" width="10.56"/>
    <col collapsed="false" customWidth="true" hidden="false" outlineLevel="0" max="6" min="6" style="1" width="10.7"/>
    <col collapsed="false" customWidth="true" hidden="false" outlineLevel="0" max="8" min="7" style="1" width="11.99"/>
    <col collapsed="false" customWidth="true" hidden="false" outlineLevel="0" max="9" min="9" style="1" width="11.7"/>
    <col collapsed="false" customWidth="true" hidden="false" outlineLevel="0" max="10" min="10" style="1" width="9.99"/>
    <col collapsed="false" customWidth="true" hidden="false" outlineLevel="0" max="11" min="11" style="1" width="11.84"/>
    <col collapsed="false" customWidth="true" hidden="false" outlineLevel="0" max="12" min="12" style="1" width="10.7"/>
    <col collapsed="false" customWidth="true" hidden="false" outlineLevel="0" max="13" min="13" style="1" width="11.99"/>
    <col collapsed="false" customWidth="true" hidden="false" outlineLevel="0" max="14" min="14" style="1" width="12.56"/>
    <col collapsed="false" customWidth="false" hidden="false" outlineLevel="0" max="257" min="15" style="1" width="9.13"/>
  </cols>
  <sheetData>
    <row r="1" customFormat="false" ht="11.25" hidden="false" customHeight="false" outlineLevel="0" collapsed="false">
      <c r="A1" s="3" t="n">
        <f aca="false">+'[2]W. VaR &amp; Peak Pos By Trader'!$C4</f>
        <v>37207.713756713</v>
      </c>
      <c r="B1" s="3"/>
      <c r="C1" s="4"/>
    </row>
    <row r="2" customFormat="false" ht="15.75" hidden="false" customHeight="false" outlineLevel="0" collapsed="false">
      <c r="A2" s="5"/>
      <c r="B2" s="5"/>
      <c r="C2" s="6"/>
    </row>
    <row r="3" customFormat="false" ht="15" hidden="false" customHeight="false" outlineLevel="0" collapsed="false">
      <c r="A3" s="7" t="s">
        <v>0</v>
      </c>
      <c r="B3" s="8"/>
      <c r="C3" s="9"/>
      <c r="D3" s="10"/>
      <c r="E3" s="11"/>
      <c r="F3" s="12"/>
      <c r="G3" s="11"/>
      <c r="H3" s="12"/>
      <c r="I3" s="11"/>
      <c r="J3" s="11"/>
      <c r="K3" s="11"/>
      <c r="L3" s="11"/>
      <c r="M3" s="12"/>
      <c r="N3" s="13"/>
    </row>
    <row r="4" customFormat="false" ht="11.25" hidden="false" customHeight="false" outlineLevel="0" collapsed="false">
      <c r="A4" s="14"/>
      <c r="B4" s="15"/>
      <c r="C4" s="16" t="str">
        <f aca="false">+'[2]W. VaR &amp; Peak Pos By Trader'!$E$5</f>
        <v>Change in </v>
      </c>
      <c r="D4" s="17"/>
      <c r="E4" s="18"/>
      <c r="F4" s="19" t="n">
        <f aca="false">+'[2]W. VaR &amp; Off-Peak Pos By Trader'!$N$5</f>
        <v>2001</v>
      </c>
      <c r="G4" s="20" t="s">
        <v>1</v>
      </c>
      <c r="H4" s="19" t="s">
        <v>2</v>
      </c>
      <c r="I4" s="20" t="s">
        <v>3</v>
      </c>
      <c r="J4" s="20" t="s">
        <v>3</v>
      </c>
      <c r="K4" s="20" t="s">
        <v>3</v>
      </c>
      <c r="L4" s="20" t="s">
        <v>3</v>
      </c>
      <c r="M4" s="19" t="s">
        <v>3</v>
      </c>
      <c r="N4" s="21"/>
    </row>
    <row r="5" customFormat="false" ht="12.75" hidden="false" customHeight="false" outlineLevel="0" collapsed="false">
      <c r="A5" s="22" t="s">
        <v>4</v>
      </c>
      <c r="B5" s="23" t="str">
        <f aca="false">+'[2]W. VaR &amp; Peak Pos By Trader'!$D$6</f>
        <v>VAR</v>
      </c>
      <c r="C5" s="24" t="str">
        <f aca="false">+'[2]W. VaR &amp; Peak Pos By Trader'!$E$6</f>
        <v>VAR</v>
      </c>
      <c r="D5" s="25" t="str">
        <f aca="false">+'[2]W. VaR &amp; Peak Pos By Trader'!L6</f>
        <v>Nov</v>
      </c>
      <c r="E5" s="26" t="str">
        <f aca="false">+'[2]W. VaR &amp; Peak Pos By Trader'!M6</f>
        <v>Dec</v>
      </c>
      <c r="F5" s="27" t="str">
        <f aca="false">+'[2]W. VaR &amp; Peak Pos By Trader'!N6</f>
        <v>Total-01</v>
      </c>
      <c r="G5" s="26" t="str">
        <f aca="false">+'[2]W. VaR &amp; Peak Pos By Trader'!O6</f>
        <v>Total-02</v>
      </c>
      <c r="H5" s="27" t="str">
        <f aca="false">+'[2]W. VaR &amp; Peak Pos By Trader'!P6</f>
        <v>Total-03</v>
      </c>
      <c r="I5" s="26" t="str">
        <f aca="false">+'[2]W. VaR &amp; Peak Pos By Trader'!Q6</f>
        <v>Q1</v>
      </c>
      <c r="J5" s="26" t="str">
        <f aca="false">+'[2]W. VaR &amp; Peak Pos By Trader'!R6</f>
        <v>Q2</v>
      </c>
      <c r="K5" s="26" t="str">
        <f aca="false">+'[2]W. VaR &amp; Peak Pos By Trader'!S6</f>
        <v>Q3</v>
      </c>
      <c r="L5" s="26" t="str">
        <f aca="false">+'[2]W. VaR &amp; Peak Pos By Trader'!T6</f>
        <v>Q4</v>
      </c>
      <c r="M5" s="27" t="str">
        <f aca="false">+'[2]W. VaR &amp; Peak Pos By Trader'!U6</f>
        <v>Total</v>
      </c>
      <c r="N5" s="28" t="str">
        <f aca="false">+'[2]W. VaR &amp; Peak Pos By Trader'!V6</f>
        <v>TOTAL</v>
      </c>
    </row>
    <row r="6" customFormat="false" ht="11.25" hidden="false" customHeight="false" outlineLevel="0" collapsed="false">
      <c r="A6" s="29" t="str">
        <f aca="false">+'[2]W. VaR &amp; Peak Pos By Trader'!$C$33</f>
        <v>Bob Badeer</v>
      </c>
      <c r="B6" s="30" t="n">
        <f aca="false">+'[2]W. VaR &amp; Peak Pos By Trader'!$D$33</f>
        <v>925992.895033426</v>
      </c>
      <c r="C6" s="31" t="n">
        <f aca="false">+'[2]W. VaR &amp; Peak Pos By Trader'!$E$33</f>
        <v>16168.850960639</v>
      </c>
      <c r="D6" s="32" t="n">
        <f aca="false">+'[2]W. VaR &amp; Peak Pos By Trader'!L33</f>
        <v>-3788.74097524993</v>
      </c>
      <c r="E6" s="33" t="n">
        <f aca="false">+'[2]W. VaR &amp; Peak Pos By Trader'!M33</f>
        <v>49820.157740891</v>
      </c>
      <c r="F6" s="34" t="n">
        <f aca="false">+'[2]W. VaR &amp; Peak Pos By Trader'!N33</f>
        <v>46031.4167656411</v>
      </c>
      <c r="G6" s="33" t="n">
        <f aca="false">+'[2]W. VaR &amp; Peak Pos By Trader'!O33</f>
        <v>-290989.520877205</v>
      </c>
      <c r="H6" s="34" t="n">
        <f aca="false">+'[2]W. VaR &amp; Peak Pos By Trader'!P33</f>
        <v>22172.1689391824</v>
      </c>
      <c r="I6" s="33" t="n">
        <f aca="false">+'[2]W. VaR &amp; Peak Pos By Trader'!Q33</f>
        <v>-88014.5995773166</v>
      </c>
      <c r="J6" s="33" t="n">
        <f aca="false">+'[2]W. VaR &amp; Peak Pos By Trader'!R33</f>
        <v>-71941.1669633958</v>
      </c>
      <c r="K6" s="33" t="n">
        <f aca="false">+'[2]W. VaR &amp; Peak Pos By Trader'!S33</f>
        <v>-63606.3444210957</v>
      </c>
      <c r="L6" s="33" t="n">
        <f aca="false">+'[2]W. VaR &amp; Peak Pos By Trader'!T33</f>
        <v>28051.664247672</v>
      </c>
      <c r="M6" s="34" t="n">
        <f aca="false">+'[2]W. VaR &amp; Peak Pos By Trader'!U33</f>
        <v>-195510.446714136</v>
      </c>
      <c r="N6" s="35" t="n">
        <f aca="false">+'[2]W. VaR &amp; Peak Pos By Trader'!V33</f>
        <v>-418296.381886518</v>
      </c>
    </row>
    <row r="7" customFormat="false" ht="11.25" hidden="false" customHeight="false" outlineLevel="0" collapsed="false">
      <c r="A7" s="29" t="str">
        <f aca="false">+'[2]W. VaR &amp; Peak Pos By Trader'!$C$34</f>
        <v>Mike Swerzbin</v>
      </c>
      <c r="B7" s="30" t="n">
        <f aca="false">+'[2]W. VaR &amp; Peak Pos By Trader'!$D$34</f>
        <v>4138300.06638298</v>
      </c>
      <c r="C7" s="31" t="n">
        <f aca="false">+'[2]W. VaR &amp; Peak Pos By Trader'!$E$34</f>
        <v>-6291.20999572007</v>
      </c>
      <c r="D7" s="32" t="n">
        <f aca="false">+'[2]W. VaR &amp; Peak Pos By Trader'!L34</f>
        <v>38938.6119487136</v>
      </c>
      <c r="E7" s="33" t="n">
        <f aca="false">+'[2]W. VaR &amp; Peak Pos By Trader'!M34</f>
        <v>-34692.1410671019</v>
      </c>
      <c r="F7" s="34" t="n">
        <f aca="false">+'[2]W. VaR &amp; Peak Pos By Trader'!N34</f>
        <v>4246.47088161171</v>
      </c>
      <c r="G7" s="33" t="n">
        <f aca="false">+'[2]W. VaR &amp; Peak Pos By Trader'!O34</f>
        <v>-790735.241108153</v>
      </c>
      <c r="H7" s="34" t="n">
        <f aca="false">+'[2]W. VaR &amp; Peak Pos By Trader'!P34</f>
        <v>236536.490713271</v>
      </c>
      <c r="I7" s="33" t="n">
        <f aca="false">+'[2]W. VaR &amp; Peak Pos By Trader'!Q34</f>
        <v>-545675.163193924</v>
      </c>
      <c r="J7" s="33" t="n">
        <f aca="false">+'[2]W. VaR &amp; Peak Pos By Trader'!R34</f>
        <v>132439.50596104</v>
      </c>
      <c r="K7" s="33" t="n">
        <f aca="false">+'[2]W. VaR &amp; Peak Pos By Trader'!S34</f>
        <v>-458011.209153334</v>
      </c>
      <c r="L7" s="33" t="n">
        <f aca="false">+'[2]W. VaR &amp; Peak Pos By Trader'!T34</f>
        <v>-321311.62928073</v>
      </c>
      <c r="M7" s="34" t="n">
        <f aca="false">+'[2]W. VaR &amp; Peak Pos By Trader'!U34</f>
        <v>-1192558.49566695</v>
      </c>
      <c r="N7" s="35" t="n">
        <f aca="false">+'[2]W. VaR &amp; Peak Pos By Trader'!V34</f>
        <v>-1742510.77518022</v>
      </c>
    </row>
    <row r="8" customFormat="false" ht="11.25" hidden="false" customHeight="false" outlineLevel="0" collapsed="false">
      <c r="A8" s="29" t="str">
        <f aca="false">+'[2]W. VaR &amp; Peak Pos By Trader'!$C$35</f>
        <v>Matt Motley</v>
      </c>
      <c r="B8" s="30" t="n">
        <f aca="false">+'[2]W. VaR &amp; Peak Pos By Trader'!$D$35</f>
        <v>3107813.9997661</v>
      </c>
      <c r="C8" s="31" t="n">
        <f aca="false">+'[2]W. VaR &amp; Peak Pos By Trader'!$E$35</f>
        <v>-83025.8773320098</v>
      </c>
      <c r="D8" s="32" t="n">
        <f aca="false">+'[2]W. VaR &amp; Peak Pos By Trader'!L35</f>
        <v>220.962166195251</v>
      </c>
      <c r="E8" s="33" t="n">
        <f aca="false">+'[2]W. VaR &amp; Peak Pos By Trader'!M35</f>
        <v>118484.205098578</v>
      </c>
      <c r="F8" s="34" t="n">
        <f aca="false">+'[2]W. VaR &amp; Peak Pos By Trader'!N35</f>
        <v>118705.167264773</v>
      </c>
      <c r="G8" s="33" t="n">
        <f aca="false">+'[2]W. VaR &amp; Peak Pos By Trader'!O35</f>
        <v>-1562677.25955485</v>
      </c>
      <c r="H8" s="34" t="n">
        <f aca="false">+'[2]W. VaR &amp; Peak Pos By Trader'!P35</f>
        <v>-750856.238682723</v>
      </c>
      <c r="I8" s="33" t="n">
        <f aca="false">+'[2]W. VaR &amp; Peak Pos By Trader'!Q35</f>
        <v>-109598.416931738</v>
      </c>
      <c r="J8" s="33" t="n">
        <f aca="false">+'[2]W. VaR &amp; Peak Pos By Trader'!R35</f>
        <v>-81061.850849419</v>
      </c>
      <c r="K8" s="33" t="n">
        <f aca="false">+'[2]W. VaR &amp; Peak Pos By Trader'!S35</f>
        <v>-530036.499792463</v>
      </c>
      <c r="L8" s="33" t="n">
        <f aca="false">+'[2]W. VaR &amp; Peak Pos By Trader'!T35</f>
        <v>52099.7789030331</v>
      </c>
      <c r="M8" s="34" t="n">
        <f aca="false">+'[2]W. VaR &amp; Peak Pos By Trader'!U35</f>
        <v>-668596.988670586</v>
      </c>
      <c r="N8" s="35" t="n">
        <f aca="false">+'[2]W. VaR &amp; Peak Pos By Trader'!V35</f>
        <v>-2863425.31964339</v>
      </c>
    </row>
    <row r="9" customFormat="false" ht="11.25" hidden="false" customHeight="false" outlineLevel="0" collapsed="false">
      <c r="A9" s="29" t="str">
        <f aca="false">+'[2]W. VaR &amp; Peak Pos By Trader'!$C$36</f>
        <v>Tim Belden</v>
      </c>
      <c r="B9" s="30" t="n">
        <f aca="false">+'[2]W. VaR &amp; Peak Pos By Trader'!$D$36</f>
        <v>654908.703566006</v>
      </c>
      <c r="C9" s="31" t="n">
        <f aca="false">+'[2]W. VaR &amp; Peak Pos By Trader'!$E$36</f>
        <v>5060.55815189099</v>
      </c>
      <c r="D9" s="32" t="n">
        <f aca="false">+'[2]W. VaR &amp; Peak Pos By Trader'!L36</f>
        <v>27411.7860729374</v>
      </c>
      <c r="E9" s="33" t="n">
        <f aca="false">+'[2]W. VaR &amp; Peak Pos By Trader'!M36</f>
        <v>-70642.3560851415</v>
      </c>
      <c r="F9" s="34" t="n">
        <f aca="false">+'[2]W. VaR &amp; Peak Pos By Trader'!N36</f>
        <v>-43230.5700122041</v>
      </c>
      <c r="G9" s="33" t="n">
        <f aca="false">+'[2]W. VaR &amp; Peak Pos By Trader'!O36</f>
        <v>-356518.954565281</v>
      </c>
      <c r="H9" s="34" t="n">
        <f aca="false">+'[2]W. VaR &amp; Peak Pos By Trader'!P36</f>
        <v>-30959.089689103</v>
      </c>
      <c r="I9" s="33" t="n">
        <f aca="false">+'[2]W. VaR &amp; Peak Pos By Trader'!Q36</f>
        <v>63664.8544200042</v>
      </c>
      <c r="J9" s="33" t="n">
        <f aca="false">+'[2]W. VaR &amp; Peak Pos By Trader'!R36</f>
        <v>223075.560426266</v>
      </c>
      <c r="K9" s="33" t="n">
        <f aca="false">+'[2]W. VaR &amp; Peak Pos By Trader'!S36</f>
        <v>60414.9393080081</v>
      </c>
      <c r="L9" s="33" t="n">
        <f aca="false">+'[2]W. VaR &amp; Peak Pos By Trader'!T36</f>
        <v>85805.9266328209</v>
      </c>
      <c r="M9" s="34" t="n">
        <f aca="false">+'[2]W. VaR &amp; Peak Pos By Trader'!U36</f>
        <v>432961.280787099</v>
      </c>
      <c r="N9" s="35" t="n">
        <f aca="false">+'[2]W. VaR &amp; Peak Pos By Trader'!V36</f>
        <v>2252.66652051057</v>
      </c>
    </row>
    <row r="10" customFormat="false" ht="11.25" hidden="false" customHeight="false" outlineLevel="0" collapsed="false">
      <c r="A10" s="29" t="str">
        <f aca="false">+'[2]W. VaR &amp; Peak Pos By Trader'!$C$38</f>
        <v>Mike Swerzbin, Tim Belden</v>
      </c>
      <c r="B10" s="30"/>
      <c r="C10" s="31"/>
      <c r="D10" s="32" t="n">
        <f aca="false">+'[2]W. VaR &amp; Peak Pos By Trader'!L37</f>
        <v>0</v>
      </c>
      <c r="E10" s="33" t="n">
        <f aca="false">+'[2]W. VaR &amp; Peak Pos By Trader'!M37</f>
        <v>6134.15679054862</v>
      </c>
      <c r="F10" s="34" t="n">
        <f aca="false">+'[2]W. VaR &amp; Peak Pos By Trader'!N37</f>
        <v>6134.15679054862</v>
      </c>
      <c r="G10" s="33" t="n">
        <f aca="false">+'[2]W. VaR &amp; Peak Pos By Trader'!O37</f>
        <v>2018.95206833723</v>
      </c>
      <c r="H10" s="34" t="n">
        <f aca="false">+'[2]W. VaR &amp; Peak Pos By Trader'!P37</f>
        <v>0</v>
      </c>
      <c r="I10" s="33" t="n">
        <f aca="false">+'[2]W. VaR &amp; Peak Pos By Trader'!Q37</f>
        <v>0</v>
      </c>
      <c r="J10" s="33" t="n">
        <f aca="false">+'[2]W. VaR &amp; Peak Pos By Trader'!R37</f>
        <v>0</v>
      </c>
      <c r="K10" s="33" t="n">
        <f aca="false">+'[2]W. VaR &amp; Peak Pos By Trader'!S37</f>
        <v>0</v>
      </c>
      <c r="L10" s="33" t="n">
        <f aca="false">+'[2]W. VaR &amp; Peak Pos By Trader'!T37</f>
        <v>0</v>
      </c>
      <c r="M10" s="34" t="n">
        <f aca="false">+'[2]W. VaR &amp; Peak Pos By Trader'!U37</f>
        <v>0</v>
      </c>
      <c r="N10" s="35" t="n">
        <f aca="false">+'[2]W. VaR &amp; Peak Pos By Trader'!V37</f>
        <v>8153.10885888585</v>
      </c>
    </row>
    <row r="11" customFormat="false" ht="11.25" hidden="false" customHeight="false" outlineLevel="0" collapsed="false">
      <c r="A11" s="29" t="str">
        <f aca="false">+'[2]W. VaR &amp; Peak Pos By Trader'!$C$39</f>
        <v>Chris Mallory</v>
      </c>
      <c r="B11" s="30" t="n">
        <f aca="false">+'[2]W. VaR &amp; Peak Pos By Trader'!$D$39</f>
        <v>168702.134422847</v>
      </c>
      <c r="C11" s="31" t="n">
        <f aca="false">+'[2]W. VaR &amp; Peak Pos By Trader'!$E$39</f>
        <v>20677.667110217</v>
      </c>
      <c r="D11" s="32" t="n">
        <f aca="false">+'[2]W. VaR &amp; Peak Pos By Trader'!L39</f>
        <v>3001.14623522166</v>
      </c>
      <c r="E11" s="33" t="n">
        <f aca="false">+'[2]W. VaR &amp; Peak Pos By Trader'!M39</f>
        <v>-10558.8828464823</v>
      </c>
      <c r="F11" s="34" t="n">
        <f aca="false">+'[2]W. VaR &amp; Peak Pos By Trader'!N39</f>
        <v>-7557.73661126066</v>
      </c>
      <c r="G11" s="33" t="n">
        <f aca="false">+'[2]W. VaR &amp; Peak Pos By Trader'!O39</f>
        <v>-57342.66083591</v>
      </c>
      <c r="H11" s="34" t="n">
        <f aca="false">+'[2]W. VaR &amp; Peak Pos By Trader'!P39</f>
        <v>0</v>
      </c>
      <c r="I11" s="33" t="n">
        <f aca="false">+'[2]W. VaR &amp; Peak Pos By Trader'!Q39</f>
        <v>0</v>
      </c>
      <c r="J11" s="33" t="n">
        <f aca="false">+'[2]W. VaR &amp; Peak Pos By Trader'!R39</f>
        <v>0</v>
      </c>
      <c r="K11" s="33" t="n">
        <f aca="false">+'[2]W. VaR &amp; Peak Pos By Trader'!S39</f>
        <v>0</v>
      </c>
      <c r="L11" s="33" t="n">
        <f aca="false">+'[2]W. VaR &amp; Peak Pos By Trader'!T39</f>
        <v>0</v>
      </c>
      <c r="M11" s="34" t="n">
        <f aca="false">+'[2]W. VaR &amp; Peak Pos By Trader'!U39</f>
        <v>0</v>
      </c>
      <c r="N11" s="35" t="n">
        <f aca="false">+'[2]W. VaR &amp; Peak Pos By Trader'!V39</f>
        <v>-64900.3974471706</v>
      </c>
    </row>
    <row r="12" customFormat="false" ht="11.25" hidden="false" customHeight="false" outlineLevel="0" collapsed="false">
      <c r="A12" s="29" t="str">
        <f aca="false">+'[2]W. VaR &amp; Peak Pos By Trader'!$C$40</f>
        <v>Sean Crandall, Diana Scholtes</v>
      </c>
      <c r="B12" s="30" t="n">
        <f aca="false">+'[2]W. VaR &amp; Peak Pos By Trader'!$D$40</f>
        <v>199540.675683873</v>
      </c>
      <c r="C12" s="31" t="n">
        <f aca="false">+'[2]W. VaR &amp; Peak Pos By Trader'!$E$40</f>
        <v>17586.389353229</v>
      </c>
      <c r="D12" s="32" t="n">
        <f aca="false">+'[2]W. VaR &amp; Peak Pos By Trader'!L40</f>
        <v>-8301.60417555467</v>
      </c>
      <c r="E12" s="33" t="n">
        <f aca="false">+'[2]W. VaR &amp; Peak Pos By Trader'!M40</f>
        <v>20824.7597591126</v>
      </c>
      <c r="F12" s="34" t="n">
        <f aca="false">+'[2]W. VaR &amp; Peak Pos By Trader'!N40</f>
        <v>12523.1555835579</v>
      </c>
      <c r="G12" s="33" t="n">
        <f aca="false">+'[2]W. VaR &amp; Peak Pos By Trader'!O40</f>
        <v>-94017.3938531186</v>
      </c>
      <c r="H12" s="34" t="n">
        <f aca="false">+'[2]W. VaR &amp; Peak Pos By Trader'!P40</f>
        <v>0</v>
      </c>
      <c r="I12" s="33" t="n">
        <f aca="false">+'[2]W. VaR &amp; Peak Pos By Trader'!Q40</f>
        <v>0</v>
      </c>
      <c r="J12" s="33" t="n">
        <f aca="false">+'[2]W. VaR &amp; Peak Pos By Trader'!R40</f>
        <v>0</v>
      </c>
      <c r="K12" s="33" t="n">
        <f aca="false">+'[2]W. VaR &amp; Peak Pos By Trader'!S40</f>
        <v>0</v>
      </c>
      <c r="L12" s="33" t="n">
        <f aca="false">+'[2]W. VaR &amp; Peak Pos By Trader'!T40</f>
        <v>0</v>
      </c>
      <c r="M12" s="34" t="n">
        <f aca="false">+'[2]W. VaR &amp; Peak Pos By Trader'!U40</f>
        <v>0</v>
      </c>
      <c r="N12" s="35" t="n">
        <f aca="false">+'[2]W. VaR &amp; Peak Pos By Trader'!V40</f>
        <v>-81494.2382695607</v>
      </c>
    </row>
    <row r="13" customFormat="false" ht="11.25" hidden="false" customHeight="false" outlineLevel="0" collapsed="false">
      <c r="A13" s="29" t="str">
        <f aca="false">+'[2]W. VaR &amp; Peak Pos By Trader'!$C$41</f>
        <v>Tom Alonso, Mark Fischer</v>
      </c>
      <c r="B13" s="30" t="n">
        <f aca="false">+'[2]W. VaR &amp; Peak Pos By Trader'!$D$41</f>
        <v>121788.99876822</v>
      </c>
      <c r="C13" s="31" t="n">
        <f aca="false">+'[2]W. VaR &amp; Peak Pos By Trader'!$E$41</f>
        <v>30357.063316107</v>
      </c>
      <c r="D13" s="32" t="n">
        <f aca="false">+'[2]W. VaR &amp; Peak Pos By Trader'!L41</f>
        <v>44135.8039906993</v>
      </c>
      <c r="E13" s="33" t="n">
        <f aca="false">+'[2]W. VaR &amp; Peak Pos By Trader'!M41</f>
        <v>24902.1001147692</v>
      </c>
      <c r="F13" s="34" t="n">
        <f aca="false">+'[2]W. VaR &amp; Peak Pos By Trader'!N41</f>
        <v>69037.9041054685</v>
      </c>
      <c r="G13" s="33" t="n">
        <f aca="false">+'[2]W. VaR &amp; Peak Pos By Trader'!O41</f>
        <v>-81763.8028363803</v>
      </c>
      <c r="H13" s="34" t="n">
        <f aca="false">+'[2]W. VaR &amp; Peak Pos By Trader'!P41</f>
        <v>0</v>
      </c>
      <c r="I13" s="33" t="n">
        <f aca="false">+'[2]W. VaR &amp; Peak Pos By Trader'!Q41</f>
        <v>0</v>
      </c>
      <c r="J13" s="33" t="n">
        <f aca="false">+'[2]W. VaR &amp; Peak Pos By Trader'!R41</f>
        <v>0</v>
      </c>
      <c r="K13" s="33" t="n">
        <f aca="false">+'[2]W. VaR &amp; Peak Pos By Trader'!S41</f>
        <v>0</v>
      </c>
      <c r="L13" s="33" t="n">
        <f aca="false">+'[2]W. VaR &amp; Peak Pos By Trader'!T41</f>
        <v>0</v>
      </c>
      <c r="M13" s="34" t="n">
        <f aca="false">+'[2]W. VaR &amp; Peak Pos By Trader'!U41</f>
        <v>0</v>
      </c>
      <c r="N13" s="35" t="n">
        <f aca="false">+'[2]W. VaR &amp; Peak Pos By Trader'!V41</f>
        <v>-12725.8987309118</v>
      </c>
    </row>
    <row r="14" customFormat="false" ht="11.25" hidden="false" customHeight="false" outlineLevel="0" collapsed="false">
      <c r="A14" s="29" t="str">
        <f aca="false">+'[2]W. VaR &amp; Peak Pos By Trader'!$C$46</f>
        <v>Chris Foster</v>
      </c>
      <c r="B14" s="30"/>
      <c r="C14" s="31"/>
      <c r="D14" s="32" t="n">
        <f aca="false">+'[2]W. VaR &amp; Peak Pos By Trader'!L46</f>
        <v>-22.9496478960619</v>
      </c>
      <c r="E14" s="33" t="n">
        <f aca="false">+'[2]W. VaR &amp; Peak Pos By Trader'!M46</f>
        <v>0</v>
      </c>
      <c r="F14" s="34" t="n">
        <f aca="false">+'[2]W. VaR &amp; Peak Pos By Trader'!N46</f>
        <v>-22.9496478960619</v>
      </c>
      <c r="G14" s="33" t="n">
        <f aca="false">+'[2]W. VaR &amp; Peak Pos By Trader'!O46</f>
        <v>0</v>
      </c>
      <c r="H14" s="34" t="n">
        <f aca="false">+'[2]W. VaR &amp; Peak Pos By Trader'!P46</f>
        <v>0</v>
      </c>
      <c r="I14" s="33" t="n">
        <f aca="false">+'[2]W. VaR &amp; Peak Pos By Trader'!Q46</f>
        <v>0</v>
      </c>
      <c r="J14" s="33" t="n">
        <f aca="false">+'[2]W. VaR &amp; Peak Pos By Trader'!R46</f>
        <v>0</v>
      </c>
      <c r="K14" s="33" t="n">
        <f aca="false">+'[2]W. VaR &amp; Peak Pos By Trader'!S46</f>
        <v>0</v>
      </c>
      <c r="L14" s="33" t="n">
        <f aca="false">+'[2]W. VaR &amp; Peak Pos By Trader'!T46</f>
        <v>0</v>
      </c>
      <c r="M14" s="34" t="n">
        <f aca="false">+'[2]W. VaR &amp; Peak Pos By Trader'!U46</f>
        <v>0</v>
      </c>
      <c r="N14" s="35" t="n">
        <f aca="false">+'[2]W. VaR &amp; Peak Pos By Trader'!V46</f>
        <v>-22.9496478960619</v>
      </c>
    </row>
    <row r="15" customFormat="false" ht="12" hidden="false" customHeight="false" outlineLevel="0" collapsed="false">
      <c r="A15" s="36" t="str">
        <f aca="false">+'[2]W. VaR &amp; Peak Pos By Trader'!$C$47</f>
        <v>Jeff Richter</v>
      </c>
      <c r="B15" s="30"/>
      <c r="C15" s="31"/>
      <c r="D15" s="37" t="n">
        <f aca="false">+'[2]W. VaR &amp; Peak Pos By Trader'!L47</f>
        <v>-4965.10643177366</v>
      </c>
      <c r="E15" s="38" t="n">
        <f aca="false">+'[2]W. VaR &amp; Peak Pos By Trader'!M47</f>
        <v>1315.93454713689</v>
      </c>
      <c r="F15" s="39" t="n">
        <f aca="false">+'[2]W. VaR &amp; Peak Pos By Trader'!N47</f>
        <v>-3649.17188463676</v>
      </c>
      <c r="G15" s="38" t="n">
        <f aca="false">+'[2]W. VaR &amp; Peak Pos By Trader'!O47</f>
        <v>-51250.7842107951</v>
      </c>
      <c r="H15" s="39" t="n">
        <f aca="false">+'[2]W. VaR &amp; Peak Pos By Trader'!P47</f>
        <v>-110830.800482249</v>
      </c>
      <c r="I15" s="38" t="n">
        <f aca="false">+'[2]W. VaR &amp; Peak Pos By Trader'!Q47</f>
        <v>-21401.729402509</v>
      </c>
      <c r="J15" s="38" t="n">
        <f aca="false">+'[2]W. VaR &amp; Peak Pos By Trader'!R47</f>
        <v>-29022.224485528</v>
      </c>
      <c r="K15" s="38" t="n">
        <f aca="false">+'[2]W. VaR &amp; Peak Pos By Trader'!S47</f>
        <v>-28195.1670136602</v>
      </c>
      <c r="L15" s="38" t="n">
        <f aca="false">+'[2]W. VaR &amp; Peak Pos By Trader'!T47</f>
        <v>0</v>
      </c>
      <c r="M15" s="39" t="n">
        <f aca="false">+'[2]W. VaR &amp; Peak Pos By Trader'!U47</f>
        <v>-78619.1209016971</v>
      </c>
      <c r="N15" s="40" t="n">
        <f aca="false">+'[2]W. VaR &amp; Peak Pos By Trader'!V47</f>
        <v>-244349.877479378</v>
      </c>
    </row>
    <row r="16" customFormat="false" ht="15" hidden="false" customHeight="true" outlineLevel="0" collapsed="false">
      <c r="A16" s="41" t="s">
        <v>5</v>
      </c>
      <c r="B16" s="42" t="n">
        <f aca="false">+'[2]W. VaR &amp; Peak Pos By Trader'!$D$49</f>
        <v>8226751.50858159</v>
      </c>
      <c r="C16" s="43" t="n">
        <f aca="false">+'[2]W. VaR &amp; Peak Pos By Trader'!$E$49</f>
        <v>-49202.5863472298</v>
      </c>
      <c r="D16" s="44" t="n">
        <f aca="false">SUM(D6:D15)</f>
        <v>96629.9091832928</v>
      </c>
      <c r="E16" s="45" t="n">
        <f aca="false">SUM(E6:E15)</f>
        <v>105587.93405231</v>
      </c>
      <c r="F16" s="46" t="n">
        <f aca="false">SUM(F6:F15)</f>
        <v>202217.843235603</v>
      </c>
      <c r="G16" s="45" t="n">
        <f aca="false">SUM(G6:G15)</f>
        <v>-3283276.66577336</v>
      </c>
      <c r="H16" s="46" t="n">
        <f aca="false">SUM(H6:H15)</f>
        <v>-633937.469201621</v>
      </c>
      <c r="I16" s="45" t="n">
        <f aca="false">SUM(I6:I15)</f>
        <v>-701025.054685482</v>
      </c>
      <c r="J16" s="45" t="n">
        <f aca="false">SUM(J6:J15)</f>
        <v>173489.824088963</v>
      </c>
      <c r="K16" s="45" t="n">
        <f aca="false">SUM(K6:K15)</f>
        <v>-1019434.28107254</v>
      </c>
      <c r="L16" s="45" t="n">
        <f aca="false">SUM(L6:L15)</f>
        <v>-155354.259497204</v>
      </c>
      <c r="M16" s="46" t="n">
        <f aca="false">SUM(M6:M15)</f>
        <v>-1702323.77116627</v>
      </c>
      <c r="N16" s="47" t="n">
        <f aca="false">SUM(N6:N15)</f>
        <v>-5417320.06290564</v>
      </c>
    </row>
    <row r="17" customFormat="false" ht="11.25" hidden="false" customHeight="false" outlineLevel="0" collapsed="false">
      <c r="A17" s="48"/>
      <c r="B17" s="48"/>
      <c r="D17" s="49"/>
      <c r="F17" s="50"/>
      <c r="H17" s="50"/>
      <c r="M17" s="50"/>
    </row>
    <row r="18" customFormat="false" ht="11.25" hidden="false" customHeight="false" outlineLevel="0" collapsed="false">
      <c r="A18" s="48"/>
      <c r="B18" s="48"/>
      <c r="D18" s="49"/>
      <c r="F18" s="50"/>
      <c r="H18" s="50"/>
      <c r="M18" s="50"/>
    </row>
    <row r="19" customFormat="false" ht="11.25" hidden="false" customHeight="false" outlineLevel="0" collapsed="false">
      <c r="A19" s="48"/>
      <c r="B19" s="48"/>
      <c r="D19" s="49"/>
      <c r="F19" s="50"/>
      <c r="H19" s="50"/>
      <c r="M19" s="50"/>
    </row>
    <row r="20" customFormat="false" ht="12.75" hidden="false" customHeight="false" outlineLevel="0" collapsed="false">
      <c r="A20" s="51" t="s">
        <v>6</v>
      </c>
      <c r="B20" s="51"/>
      <c r="C20" s="52"/>
      <c r="D20" s="17"/>
      <c r="E20" s="53"/>
      <c r="F20" s="54"/>
      <c r="G20" s="53"/>
      <c r="H20" s="54"/>
      <c r="I20" s="55"/>
      <c r="J20" s="55"/>
      <c r="K20" s="55"/>
      <c r="L20" s="55"/>
      <c r="M20" s="19"/>
      <c r="N20" s="53"/>
    </row>
    <row r="21" customFormat="false" ht="11.25" hidden="false" customHeight="false" outlineLevel="0" collapsed="false">
      <c r="A21" s="48"/>
      <c r="B21" s="48"/>
      <c r="D21" s="56"/>
      <c r="E21" s="57"/>
      <c r="F21" s="58"/>
      <c r="G21" s="57"/>
      <c r="H21" s="58"/>
      <c r="I21" s="57"/>
      <c r="J21" s="57"/>
      <c r="K21" s="57"/>
      <c r="L21" s="57"/>
      <c r="M21" s="58"/>
      <c r="N21" s="57" t="s">
        <v>7</v>
      </c>
    </row>
    <row r="22" customFormat="false" ht="11.25" hidden="false" customHeight="false" outlineLevel="0" collapsed="false">
      <c r="A22" s="48" t="str">
        <f aca="false">+'[2]W. VaR &amp; Off-Peak Pos By Trader'!$C$33</f>
        <v>Bob Badeer</v>
      </c>
      <c r="B22" s="48"/>
      <c r="D22" s="32" t="n">
        <f aca="false">+'[2]W. VaR &amp; Off-Peak Pos By Trader'!L33</f>
        <v>1103.15879927147</v>
      </c>
      <c r="E22" s="59" t="n">
        <f aca="false">+'[2]W. VaR &amp; Off-Peak Pos By Trader'!M33</f>
        <v>-16444.8643615505</v>
      </c>
      <c r="F22" s="34" t="n">
        <f aca="false">+'[2]W. VaR &amp; Off-Peak Pos By Trader'!N33</f>
        <v>-15341.705562279</v>
      </c>
      <c r="G22" s="59" t="n">
        <f aca="false">+'[2]W. VaR &amp; Off-Peak Pos By Trader'!O33</f>
        <v>-367666.569343787</v>
      </c>
      <c r="H22" s="34" t="n">
        <f aca="false">+'[2]W. VaR &amp; Off-Peak Pos By Trader'!P33</f>
        <v>-118489.254923898</v>
      </c>
      <c r="I22" s="59" t="n">
        <f aca="false">+'[2]W. VaR &amp; Off-Peak Pos By Trader'!Q33</f>
        <v>-57342.808601992</v>
      </c>
      <c r="J22" s="59" t="n">
        <f aca="false">+'[2]W. VaR &amp; Off-Peak Pos By Trader'!R33</f>
        <v>-36745.2013224688</v>
      </c>
      <c r="K22" s="59" t="n">
        <f aca="false">+'[2]W. VaR &amp; Off-Peak Pos By Trader'!S33</f>
        <v>-10082.565837429</v>
      </c>
      <c r="L22" s="59" t="n">
        <f aca="false">+'[2]W. VaR &amp; Off-Peak Pos By Trader'!T33</f>
        <v>41599.9905370851</v>
      </c>
      <c r="M22" s="34" t="n">
        <f aca="false">+'[2]W. VaR &amp; Off-Peak Pos By Trader'!U33</f>
        <v>-62570.5852248047</v>
      </c>
      <c r="N22" s="60" t="n">
        <f aca="false">+'[2]W. VaR &amp; Off-Peak Pos By Trader'!V33</f>
        <v>-564068.115054769</v>
      </c>
    </row>
    <row r="23" customFormat="false" ht="11.25" hidden="false" customHeight="false" outlineLevel="0" collapsed="false">
      <c r="A23" s="48" t="str">
        <f aca="false">+'[2]W. VaR &amp; Off-Peak Pos By Trader'!$C$34</f>
        <v>Mike Swerzbin</v>
      </c>
      <c r="B23" s="48"/>
      <c r="D23" s="32" t="n">
        <f aca="false">+'[2]W. VaR &amp; Off-Peak Pos By Trader'!L34</f>
        <v>-838.607767322097</v>
      </c>
      <c r="E23" s="59" t="n">
        <f aca="false">+'[2]W. VaR &amp; Off-Peak Pos By Trader'!M34</f>
        <v>64413.8379930827</v>
      </c>
      <c r="F23" s="34" t="n">
        <f aca="false">+'[2]W. VaR &amp; Off-Peak Pos By Trader'!N34</f>
        <v>63575.2302257606</v>
      </c>
      <c r="G23" s="59" t="n">
        <f aca="false">+'[2]W. VaR &amp; Off-Peak Pos By Trader'!O34</f>
        <v>-699155.850233519</v>
      </c>
      <c r="H23" s="34" t="n">
        <f aca="false">+'[2]W. VaR &amp; Off-Peak Pos By Trader'!P34</f>
        <v>-494979.353003759</v>
      </c>
      <c r="I23" s="59" t="n">
        <f aca="false">+'[2]W. VaR &amp; Off-Peak Pos By Trader'!Q34</f>
        <v>-325895.704383517</v>
      </c>
      <c r="J23" s="59" t="n">
        <f aca="false">+'[2]W. VaR &amp; Off-Peak Pos By Trader'!R34</f>
        <v>296700.252776348</v>
      </c>
      <c r="K23" s="59" t="n">
        <f aca="false">+'[2]W. VaR &amp; Off-Peak Pos By Trader'!S34</f>
        <v>-273436.661611475</v>
      </c>
      <c r="L23" s="59" t="n">
        <f aca="false">+'[2]W. VaR &amp; Off-Peak Pos By Trader'!T34</f>
        <v>-81933.0618397121</v>
      </c>
      <c r="M23" s="34" t="n">
        <f aca="false">+'[2]W. VaR &amp; Off-Peak Pos By Trader'!U34</f>
        <v>-384565.175058357</v>
      </c>
      <c r="N23" s="60" t="n">
        <f aca="false">+'[2]W. VaR &amp; Off-Peak Pos By Trader'!V34</f>
        <v>-1515125.14806987</v>
      </c>
    </row>
    <row r="24" customFormat="false" ht="11.25" hidden="false" customHeight="false" outlineLevel="0" collapsed="false">
      <c r="A24" s="48" t="str">
        <f aca="false">+'[2]W. VaR &amp; Off-Peak Pos By Trader'!$C$35</f>
        <v>Matt Motley</v>
      </c>
      <c r="B24" s="48"/>
      <c r="D24" s="32" t="n">
        <f aca="false">+'[2]W. VaR &amp; Off-Peak Pos By Trader'!L35</f>
        <v>-2844.78279961658</v>
      </c>
      <c r="E24" s="59" t="n">
        <f aca="false">+'[2]W. VaR &amp; Off-Peak Pos By Trader'!M35</f>
        <v>24891.0092736117</v>
      </c>
      <c r="F24" s="34" t="n">
        <f aca="false">+'[2]W. VaR &amp; Off-Peak Pos By Trader'!N35</f>
        <v>22046.2264739951</v>
      </c>
      <c r="G24" s="59" t="n">
        <f aca="false">+'[2]W. VaR &amp; Off-Peak Pos By Trader'!O35</f>
        <v>-582301.71311533</v>
      </c>
      <c r="H24" s="34" t="n">
        <f aca="false">+'[2]W. VaR &amp; Off-Peak Pos By Trader'!P35</f>
        <v>-931634.866185161</v>
      </c>
      <c r="I24" s="59" t="n">
        <f aca="false">+'[2]W. VaR &amp; Off-Peak Pos By Trader'!Q35</f>
        <v>-410285.242636328</v>
      </c>
      <c r="J24" s="59" t="n">
        <f aca="false">+'[2]W. VaR &amp; Off-Peak Pos By Trader'!R35</f>
        <v>-375933.94512395</v>
      </c>
      <c r="K24" s="59" t="n">
        <f aca="false">+'[2]W. VaR &amp; Off-Peak Pos By Trader'!S35</f>
        <v>-382640.117655888</v>
      </c>
      <c r="L24" s="59" t="n">
        <f aca="false">+'[2]W. VaR &amp; Off-Peak Pos By Trader'!T35</f>
        <v>-260280.546684854</v>
      </c>
      <c r="M24" s="34" t="n">
        <f aca="false">+'[2]W. VaR &amp; Off-Peak Pos By Trader'!U35</f>
        <v>-1429139.85210102</v>
      </c>
      <c r="N24" s="60" t="n">
        <f aca="false">+'[2]W. VaR &amp; Off-Peak Pos By Trader'!V35</f>
        <v>-2921030.20492752</v>
      </c>
    </row>
    <row r="25" customFormat="false" ht="11.25" hidden="false" customHeight="false" outlineLevel="0" collapsed="false">
      <c r="A25" s="48" t="str">
        <f aca="false">+'[2]W. VaR &amp; Off-Peak Pos By Trader'!$C$36</f>
        <v>Tim Belden</v>
      </c>
      <c r="B25" s="48"/>
      <c r="D25" s="32" t="n">
        <f aca="false">+'[2]W. VaR &amp; Off-Peak Pos By Trader'!L36</f>
        <v>-4455.86678428022</v>
      </c>
      <c r="E25" s="59" t="n">
        <f aca="false">+'[2]W. VaR &amp; Off-Peak Pos By Trader'!M36</f>
        <v>274.077323113332</v>
      </c>
      <c r="F25" s="34" t="n">
        <f aca="false">+'[2]W. VaR &amp; Off-Peak Pos By Trader'!N36</f>
        <v>-4181.78946116689</v>
      </c>
      <c r="G25" s="59" t="n">
        <f aca="false">+'[2]W. VaR &amp; Off-Peak Pos By Trader'!O36</f>
        <v>-237999.482587108</v>
      </c>
      <c r="H25" s="34" t="n">
        <f aca="false">+'[2]W. VaR &amp; Off-Peak Pos By Trader'!P36</f>
        <v>-139411.598828877</v>
      </c>
      <c r="I25" s="59" t="n">
        <f aca="false">+'[2]W. VaR &amp; Off-Peak Pos By Trader'!Q36</f>
        <v>5014.20808303382</v>
      </c>
      <c r="J25" s="59" t="n">
        <f aca="false">+'[2]W. VaR &amp; Off-Peak Pos By Trader'!R36</f>
        <v>128597.395929573</v>
      </c>
      <c r="K25" s="59" t="n">
        <f aca="false">+'[2]W. VaR &amp; Off-Peak Pos By Trader'!S36</f>
        <v>4298.8117275831</v>
      </c>
      <c r="L25" s="59" t="n">
        <f aca="false">+'[2]W. VaR &amp; Off-Peak Pos By Trader'!T36</f>
        <v>24603.7659727732</v>
      </c>
      <c r="M25" s="34" t="n">
        <f aca="false">+'[2]W. VaR &amp; Off-Peak Pos By Trader'!U36</f>
        <v>162514.181712963</v>
      </c>
      <c r="N25" s="60" t="n">
        <f aca="false">+'[2]W. VaR &amp; Off-Peak Pos By Trader'!V36</f>
        <v>-219078.689164188</v>
      </c>
    </row>
    <row r="26" customFormat="false" ht="11.25" hidden="false" customHeight="false" outlineLevel="0" collapsed="false">
      <c r="A26" s="48" t="str">
        <f aca="false">+'[2]W. VaR &amp; Off-Peak Pos By Trader'!$C$37</f>
        <v>Mike Swerzbin, Tim Belden</v>
      </c>
      <c r="B26" s="48"/>
      <c r="D26" s="32" t="n">
        <f aca="false">+'[2]W. VaR &amp; Off-Peak Pos By Trader'!L37</f>
        <v>0</v>
      </c>
      <c r="E26" s="59" t="n">
        <f aca="false">+'[2]W. VaR &amp; Off-Peak Pos By Trader'!M37</f>
        <v>0</v>
      </c>
      <c r="F26" s="34" t="n">
        <f aca="false">+'[2]W. VaR &amp; Off-Peak Pos By Trader'!N37</f>
        <v>0</v>
      </c>
      <c r="G26" s="59" t="n">
        <f aca="false">+'[2]W. VaR &amp; Off-Peak Pos By Trader'!O37</f>
        <v>0</v>
      </c>
      <c r="H26" s="34" t="n">
        <f aca="false">+'[2]W. VaR &amp; Off-Peak Pos By Trader'!P37</f>
        <v>0</v>
      </c>
      <c r="I26" s="59" t="n">
        <f aca="false">+'[2]W. VaR &amp; Off-Peak Pos By Trader'!Q37</f>
        <v>0</v>
      </c>
      <c r="J26" s="59" t="n">
        <f aca="false">+'[2]W. VaR &amp; Off-Peak Pos By Trader'!R37</f>
        <v>0</v>
      </c>
      <c r="K26" s="59" t="n">
        <f aca="false">+'[2]W. VaR &amp; Off-Peak Pos By Trader'!S37</f>
        <v>0</v>
      </c>
      <c r="L26" s="59" t="n">
        <f aca="false">+'[2]W. VaR &amp; Off-Peak Pos By Trader'!T37</f>
        <v>0</v>
      </c>
      <c r="M26" s="34" t="n">
        <f aca="false">+'[2]W. VaR &amp; Off-Peak Pos By Trader'!U37</f>
        <v>0</v>
      </c>
      <c r="N26" s="60" t="n">
        <f aca="false">+'[2]W. VaR &amp; Off-Peak Pos By Trader'!V37</f>
        <v>0</v>
      </c>
    </row>
    <row r="27" customFormat="false" ht="11.25" hidden="false" customHeight="false" outlineLevel="0" collapsed="false">
      <c r="A27" s="48" t="str">
        <f aca="false">+'[2]W. VaR &amp; Off-Peak Pos By Trader'!$C$38</f>
        <v>Chris Mallory</v>
      </c>
      <c r="B27" s="48"/>
      <c r="D27" s="32" t="n">
        <f aca="false">+'[2]W. VaR &amp; Off-Peak Pos By Trader'!L38</f>
        <v>-43680.379489866</v>
      </c>
      <c r="E27" s="59" t="n">
        <f aca="false">+'[2]W. VaR &amp; Off-Peak Pos By Trader'!M38</f>
        <v>-4797.47802823445</v>
      </c>
      <c r="F27" s="34" t="n">
        <f aca="false">+'[2]W. VaR &amp; Off-Peak Pos By Trader'!N38</f>
        <v>-48477.8575181005</v>
      </c>
      <c r="G27" s="59" t="n">
        <f aca="false">+'[2]W. VaR &amp; Off-Peak Pos By Trader'!O38</f>
        <v>-2817.29662132951</v>
      </c>
      <c r="H27" s="34" t="n">
        <f aca="false">+'[2]W. VaR &amp; Off-Peak Pos By Trader'!P38</f>
        <v>0</v>
      </c>
      <c r="I27" s="59" t="n">
        <f aca="false">+'[2]W. VaR &amp; Off-Peak Pos By Trader'!Q38</f>
        <v>0</v>
      </c>
      <c r="J27" s="59" t="n">
        <f aca="false">+'[2]W. VaR &amp; Off-Peak Pos By Trader'!R38</f>
        <v>0</v>
      </c>
      <c r="K27" s="59" t="n">
        <f aca="false">+'[2]W. VaR &amp; Off-Peak Pos By Trader'!S38</f>
        <v>0</v>
      </c>
      <c r="L27" s="59" t="n">
        <f aca="false">+'[2]W. VaR &amp; Off-Peak Pos By Trader'!T38</f>
        <v>0</v>
      </c>
      <c r="M27" s="34" t="n">
        <f aca="false">+'[2]W. VaR &amp; Off-Peak Pos By Trader'!U38</f>
        <v>0</v>
      </c>
      <c r="N27" s="60" t="n">
        <f aca="false">+'[2]W. VaR &amp; Off-Peak Pos By Trader'!V38</f>
        <v>-51295.15413943</v>
      </c>
    </row>
    <row r="28" customFormat="false" ht="11.25" hidden="false" customHeight="false" outlineLevel="0" collapsed="false">
      <c r="A28" s="48" t="str">
        <f aca="false">+'[2]W. VaR &amp; Off-Peak Pos By Trader'!$C$39</f>
        <v>Sean Crandall, Diana Scholtes</v>
      </c>
      <c r="B28" s="48"/>
      <c r="D28" s="32" t="n">
        <f aca="false">+'[2]W. VaR &amp; Off-Peak Pos By Trader'!L39</f>
        <v>-13033.3460628326</v>
      </c>
      <c r="E28" s="59" t="n">
        <f aca="false">+'[2]W. VaR &amp; Off-Peak Pos By Trader'!M39</f>
        <v>259.894345707939</v>
      </c>
      <c r="F28" s="34" t="n">
        <f aca="false">+'[2]W. VaR &amp; Off-Peak Pos By Trader'!N39</f>
        <v>-12773.4517171247</v>
      </c>
      <c r="G28" s="59" t="n">
        <f aca="false">+'[2]W. VaR &amp; Off-Peak Pos By Trader'!O39</f>
        <v>0</v>
      </c>
      <c r="H28" s="34" t="n">
        <f aca="false">+'[2]W. VaR &amp; Off-Peak Pos By Trader'!P39</f>
        <v>0</v>
      </c>
      <c r="I28" s="59" t="n">
        <f aca="false">+'[2]W. VaR &amp; Off-Peak Pos By Trader'!Q39</f>
        <v>0</v>
      </c>
      <c r="J28" s="59" t="n">
        <f aca="false">+'[2]W. VaR &amp; Off-Peak Pos By Trader'!R39</f>
        <v>0</v>
      </c>
      <c r="K28" s="59" t="n">
        <f aca="false">+'[2]W. VaR &amp; Off-Peak Pos By Trader'!S39</f>
        <v>0</v>
      </c>
      <c r="L28" s="59" t="n">
        <f aca="false">+'[2]W. VaR &amp; Off-Peak Pos By Trader'!T39</f>
        <v>0</v>
      </c>
      <c r="M28" s="34" t="n">
        <f aca="false">+'[2]W. VaR &amp; Off-Peak Pos By Trader'!U39</f>
        <v>0</v>
      </c>
      <c r="N28" s="60" t="n">
        <f aca="false">+'[2]W. VaR &amp; Off-Peak Pos By Trader'!V39</f>
        <v>-12773.4517171247</v>
      </c>
    </row>
    <row r="29" customFormat="false" ht="11.25" hidden="false" customHeight="false" outlineLevel="0" collapsed="false">
      <c r="A29" s="48" t="str">
        <f aca="false">+'[2]W. VaR &amp; Off-Peak Pos By Trader'!$C$40</f>
        <v>Tom Alonso, Mark Fischer</v>
      </c>
      <c r="B29" s="48"/>
      <c r="D29" s="32" t="n">
        <f aca="false">+'[2]W. VaR &amp; Off-Peak Pos By Trader'!L40</f>
        <v>12109.4316028949</v>
      </c>
      <c r="E29" s="59" t="n">
        <f aca="false">+'[2]W. VaR &amp; Off-Peak Pos By Trader'!M40</f>
        <v>-8566.32243948064</v>
      </c>
      <c r="F29" s="34" t="n">
        <f aca="false">+'[2]W. VaR &amp; Off-Peak Pos By Trader'!N40</f>
        <v>3543.10916341425</v>
      </c>
      <c r="G29" s="59" t="n">
        <f aca="false">+'[2]W. VaR &amp; Off-Peak Pos By Trader'!O40</f>
        <v>-47940.8588687448</v>
      </c>
      <c r="H29" s="34" t="n">
        <f aca="false">+'[2]W. VaR &amp; Off-Peak Pos By Trader'!P40</f>
        <v>0</v>
      </c>
      <c r="I29" s="59" t="n">
        <f aca="false">+'[2]W. VaR &amp; Off-Peak Pos By Trader'!Q40</f>
        <v>0</v>
      </c>
      <c r="J29" s="59" t="n">
        <f aca="false">+'[2]W. VaR &amp; Off-Peak Pos By Trader'!R40</f>
        <v>0</v>
      </c>
      <c r="K29" s="59" t="n">
        <f aca="false">+'[2]W. VaR &amp; Off-Peak Pos By Trader'!S40</f>
        <v>0</v>
      </c>
      <c r="L29" s="59" t="n">
        <f aca="false">+'[2]W. VaR &amp; Off-Peak Pos By Trader'!T40</f>
        <v>0</v>
      </c>
      <c r="M29" s="34" t="n">
        <f aca="false">+'[2]W. VaR &amp; Off-Peak Pos By Trader'!U40</f>
        <v>0</v>
      </c>
      <c r="N29" s="60" t="n">
        <f aca="false">+'[2]W. VaR &amp; Off-Peak Pos By Trader'!V40</f>
        <v>-44397.7497053306</v>
      </c>
    </row>
    <row r="30" customFormat="false" ht="11.25" hidden="false" customHeight="false" outlineLevel="0" collapsed="false">
      <c r="A30" s="48" t="str">
        <f aca="false">+'[2]W. VaR &amp; Off-Peak Pos By Trader'!$C$43</f>
        <v>Chris Foster</v>
      </c>
      <c r="B30" s="48"/>
      <c r="D30" s="32" t="n">
        <f aca="false">+'[2]W. VaR &amp; Off-Peak Pos By Trader'!L43</f>
        <v>-25.9430802303203</v>
      </c>
      <c r="E30" s="59" t="n">
        <f aca="false">+'[2]W. VaR &amp; Off-Peak Pos By Trader'!M43</f>
        <v>0</v>
      </c>
      <c r="F30" s="34" t="n">
        <f aca="false">+'[2]W. VaR &amp; Off-Peak Pos By Trader'!N43</f>
        <v>-25.9430802303203</v>
      </c>
      <c r="G30" s="59" t="n">
        <f aca="false">+'[2]W. VaR &amp; Off-Peak Pos By Trader'!O43</f>
        <v>-3.912882202531</v>
      </c>
      <c r="H30" s="34" t="n">
        <f aca="false">+'[2]W. VaR &amp; Off-Peak Pos By Trader'!P43</f>
        <v>0</v>
      </c>
      <c r="I30" s="59" t="n">
        <f aca="false">+'[2]W. VaR &amp; Off-Peak Pos By Trader'!Q43</f>
        <v>0</v>
      </c>
      <c r="J30" s="59" t="n">
        <f aca="false">+'[2]W. VaR &amp; Off-Peak Pos By Trader'!R43</f>
        <v>0</v>
      </c>
      <c r="K30" s="59" t="n">
        <f aca="false">+'[2]W. VaR &amp; Off-Peak Pos By Trader'!S43</f>
        <v>0</v>
      </c>
      <c r="L30" s="59" t="n">
        <f aca="false">+'[2]W. VaR &amp; Off-Peak Pos By Trader'!T43</f>
        <v>0</v>
      </c>
      <c r="M30" s="34" t="n">
        <f aca="false">+'[2]W. VaR &amp; Off-Peak Pos By Trader'!U43</f>
        <v>0</v>
      </c>
      <c r="N30" s="60" t="n">
        <f aca="false">+'[2]W. VaR &amp; Off-Peak Pos By Trader'!V43</f>
        <v>-29.8559624328513</v>
      </c>
    </row>
    <row r="31" customFormat="false" ht="12" hidden="false" customHeight="false" outlineLevel="0" collapsed="false">
      <c r="A31" s="48" t="str">
        <f aca="false">+'[2]W. VaR &amp; Off-Peak Pos By Trader'!$C$45</f>
        <v>Jeff Richter</v>
      </c>
      <c r="B31" s="48"/>
      <c r="D31" s="32" t="n">
        <f aca="false">+'[2]W. VaR &amp; Off-Peak Pos By Trader'!L45</f>
        <v>-9115.99926862623</v>
      </c>
      <c r="E31" s="59" t="n">
        <f aca="false">+'[2]W. VaR &amp; Off-Peak Pos By Trader'!M45</f>
        <v>-7823.66212733783</v>
      </c>
      <c r="F31" s="34" t="n">
        <f aca="false">+'[2]W. VaR &amp; Off-Peak Pos By Trader'!N45</f>
        <v>-16939.6613959641</v>
      </c>
      <c r="G31" s="59" t="n">
        <f aca="false">+'[2]W. VaR &amp; Off-Peak Pos By Trader'!O45</f>
        <v>-88147.6913339548</v>
      </c>
      <c r="H31" s="34" t="n">
        <f aca="false">+'[2]W. VaR &amp; Off-Peak Pos By Trader'!P45</f>
        <v>-87547.4230668584</v>
      </c>
      <c r="I31" s="59" t="n">
        <f aca="false">+'[2]W. VaR &amp; Off-Peak Pos By Trader'!Q45</f>
        <v>-16638.5604072885</v>
      </c>
      <c r="J31" s="59" t="n">
        <f aca="false">+'[2]W. VaR &amp; Off-Peak Pos By Trader'!R45</f>
        <v>-23186.8518724168</v>
      </c>
      <c r="K31" s="59" t="n">
        <f aca="false">+'[2]W. VaR &amp; Off-Peak Pos By Trader'!S45</f>
        <v>-22277.3129247958</v>
      </c>
      <c r="L31" s="59" t="n">
        <f aca="false">+'[2]W. VaR &amp; Off-Peak Pos By Trader'!T45</f>
        <v>0</v>
      </c>
      <c r="M31" s="34" t="n">
        <f aca="false">+'[2]W. VaR &amp; Off-Peak Pos By Trader'!U45</f>
        <v>-62102.725204501</v>
      </c>
      <c r="N31" s="61" t="n">
        <f aca="false">+'[2]W. VaR &amp; Off-Peak Pos By Trader'!V45</f>
        <v>-254737.501001278</v>
      </c>
    </row>
    <row r="32" customFormat="false" ht="13.5" hidden="false" customHeight="true" outlineLevel="0" collapsed="false">
      <c r="A32" s="62" t="s">
        <v>8</v>
      </c>
      <c r="B32" s="63"/>
      <c r="C32" s="64"/>
      <c r="D32" s="65" t="n">
        <f aca="false">SUM(D22:D31)</f>
        <v>-60782.3348506078</v>
      </c>
      <c r="E32" s="45" t="n">
        <f aca="false">SUM(E22:E31)</f>
        <v>52206.4919789123</v>
      </c>
      <c r="F32" s="46" t="n">
        <f aca="false">SUM(F22:F31)</f>
        <v>-8575.84287169547</v>
      </c>
      <c r="G32" s="45" t="n">
        <f aca="false">SUM(G22:G31)</f>
        <v>-2026033.37498597</v>
      </c>
      <c r="H32" s="46" t="n">
        <f aca="false">SUM(H22:H31)</f>
        <v>-1772062.49600855</v>
      </c>
      <c r="I32" s="44" t="n">
        <f aca="false">SUM(I22:I31)</f>
        <v>-805148.107946092</v>
      </c>
      <c r="J32" s="45" t="n">
        <f aca="false">SUM(J22:J31)</f>
        <v>-10568.349612915</v>
      </c>
      <c r="K32" s="45" t="n">
        <f aca="false">SUM(K22:K31)</f>
        <v>-684137.846302005</v>
      </c>
      <c r="L32" s="66" t="n">
        <f aca="false">SUM(L22:L31)</f>
        <v>-276009.852014708</v>
      </c>
      <c r="M32" s="46" t="n">
        <f aca="false">SUM(M22:M31)</f>
        <v>-1775864.15587572</v>
      </c>
      <c r="N32" s="47" t="n">
        <f aca="false">SUM(N22:N31)</f>
        <v>-5582535.86974194</v>
      </c>
    </row>
    <row r="33" customFormat="false" ht="11.25" hidden="false" customHeight="false" outlineLevel="0" collapsed="false">
      <c r="A33" s="48"/>
      <c r="B33" s="48"/>
      <c r="D33" s="10"/>
      <c r="E33" s="67"/>
      <c r="F33" s="12"/>
      <c r="H33" s="12"/>
      <c r="L33" s="67"/>
      <c r="M33" s="12"/>
    </row>
    <row r="34" customFormat="false" ht="11.25" hidden="false" customHeight="false" outlineLevel="0" collapsed="false">
      <c r="A34" s="48"/>
      <c r="B34" s="48"/>
      <c r="D34" s="49"/>
      <c r="E34" s="68"/>
      <c r="F34" s="50"/>
      <c r="H34" s="50"/>
      <c r="L34" s="68"/>
      <c r="M34" s="50"/>
    </row>
    <row r="35" customFormat="false" ht="11.25" hidden="false" customHeight="false" outlineLevel="0" collapsed="false">
      <c r="A35" s="48"/>
      <c r="B35" s="48"/>
      <c r="D35" s="49"/>
      <c r="E35" s="68"/>
      <c r="F35" s="50"/>
      <c r="H35" s="50"/>
      <c r="L35" s="68"/>
      <c r="M35" s="50"/>
    </row>
    <row r="36" customFormat="false" ht="12.75" hidden="false" customHeight="false" outlineLevel="0" collapsed="false">
      <c r="A36" s="69" t="s">
        <v>9</v>
      </c>
      <c r="B36" s="69"/>
      <c r="C36" s="52"/>
      <c r="D36" s="49"/>
      <c r="E36" s="68"/>
      <c r="F36" s="50"/>
      <c r="G36" s="70"/>
      <c r="H36" s="50"/>
      <c r="I36" s="20" t="s">
        <v>3</v>
      </c>
      <c r="J36" s="20" t="str">
        <f aca="false">+J4</f>
        <v>2004-2020</v>
      </c>
      <c r="K36" s="20" t="str">
        <f aca="false">+K4</f>
        <v>2004-2020</v>
      </c>
      <c r="L36" s="71" t="str">
        <f aca="false">+L4</f>
        <v>2004-2020</v>
      </c>
      <c r="M36" s="19" t="str">
        <f aca="false">+M4</f>
        <v>2004-2020</v>
      </c>
      <c r="N36" s="72" t="s">
        <v>10</v>
      </c>
    </row>
    <row r="37" customFormat="false" ht="11.25" hidden="false" customHeight="false" outlineLevel="0" collapsed="false">
      <c r="A37" s="73"/>
      <c r="B37" s="73"/>
      <c r="C37" s="74"/>
      <c r="D37" s="25" t="str">
        <f aca="false">+D5</f>
        <v>Nov</v>
      </c>
      <c r="E37" s="75" t="str">
        <f aca="false">+E5</f>
        <v>Dec</v>
      </c>
      <c r="F37" s="27" t="str">
        <f aca="false">+F5</f>
        <v>Total-01</v>
      </c>
      <c r="G37" s="26" t="str">
        <f aca="false">+G5</f>
        <v>Total-02</v>
      </c>
      <c r="H37" s="27" t="str">
        <f aca="false">+H5</f>
        <v>Total-03</v>
      </c>
      <c r="I37" s="26" t="s">
        <v>11</v>
      </c>
      <c r="J37" s="26" t="str">
        <f aca="false">+J5</f>
        <v>Q2</v>
      </c>
      <c r="K37" s="26" t="str">
        <f aca="false">+K5</f>
        <v>Q3</v>
      </c>
      <c r="L37" s="75" t="str">
        <f aca="false">+L5</f>
        <v>Q4</v>
      </c>
      <c r="M37" s="27" t="str">
        <f aca="false">+M5</f>
        <v>Total</v>
      </c>
      <c r="N37" s="26" t="str">
        <f aca="false">+N21</f>
        <v>TOTAL</v>
      </c>
    </row>
    <row r="38" customFormat="false" ht="11.25" hidden="false" customHeight="false" outlineLevel="0" collapsed="false">
      <c r="A38" s="48" t="str">
        <f aca="false">+A22</f>
        <v>Bob Badeer</v>
      </c>
      <c r="B38" s="48"/>
      <c r="D38" s="32" t="n">
        <f aca="false">+D22+D6</f>
        <v>-2685.58217597846</v>
      </c>
      <c r="E38" s="76" t="n">
        <f aca="false">+E22+E6</f>
        <v>33375.2933793406</v>
      </c>
      <c r="F38" s="34" t="n">
        <f aca="false">+F22+F6</f>
        <v>30689.7112033621</v>
      </c>
      <c r="G38" s="59" t="n">
        <f aca="false">+G22+G6</f>
        <v>-658656.090220992</v>
      </c>
      <c r="H38" s="34" t="n">
        <f aca="false">+H22+H6</f>
        <v>-96317.0859847158</v>
      </c>
      <c r="I38" s="77" t="n">
        <f aca="false">+I6+I22</f>
        <v>-145357.408179309</v>
      </c>
      <c r="J38" s="59" t="n">
        <f aca="false">+J22+J6</f>
        <v>-108686.368285865</v>
      </c>
      <c r="K38" s="59" t="n">
        <f aca="false">+K22+K6</f>
        <v>-73688.9102585247</v>
      </c>
      <c r="L38" s="76" t="n">
        <f aca="false">+L22+L6</f>
        <v>69651.6547847571</v>
      </c>
      <c r="M38" s="34" t="n">
        <f aca="false">+M22+M6</f>
        <v>-258081.031938941</v>
      </c>
      <c r="N38" s="35" t="n">
        <f aca="false">+N22+N6</f>
        <v>-982364.496941286</v>
      </c>
    </row>
    <row r="39" customFormat="false" ht="11.25" hidden="false" customHeight="false" outlineLevel="0" collapsed="false">
      <c r="A39" s="48" t="str">
        <f aca="false">+A23</f>
        <v>Mike Swerzbin</v>
      </c>
      <c r="B39" s="48"/>
      <c r="D39" s="32" t="n">
        <f aca="false">+D23+D7</f>
        <v>38100.0041813915</v>
      </c>
      <c r="E39" s="76" t="n">
        <f aca="false">+E23+E7</f>
        <v>29721.6969259808</v>
      </c>
      <c r="F39" s="34" t="n">
        <f aca="false">+F23+F7</f>
        <v>67821.7011073723</v>
      </c>
      <c r="G39" s="59" t="n">
        <f aca="false">+G23+G7</f>
        <v>-1489891.09134167</v>
      </c>
      <c r="H39" s="34" t="n">
        <f aca="false">+H23+H7</f>
        <v>-258442.862290487</v>
      </c>
      <c r="I39" s="77" t="n">
        <f aca="false">+I7+I23</f>
        <v>-871570.867577441</v>
      </c>
      <c r="J39" s="59" t="n">
        <f aca="false">+J23+J7</f>
        <v>429139.758737388</v>
      </c>
      <c r="K39" s="59" t="n">
        <f aca="false">+K23+K7</f>
        <v>-731447.870764809</v>
      </c>
      <c r="L39" s="76" t="n">
        <f aca="false">+L23+L7</f>
        <v>-403244.691120442</v>
      </c>
      <c r="M39" s="34" t="n">
        <f aca="false">+M23+M7</f>
        <v>-1577123.6707253</v>
      </c>
      <c r="N39" s="35" t="n">
        <f aca="false">+N23+N7</f>
        <v>-3257635.92325009</v>
      </c>
    </row>
    <row r="40" customFormat="false" ht="11.25" hidden="false" customHeight="false" outlineLevel="0" collapsed="false">
      <c r="A40" s="48" t="str">
        <f aca="false">+A24</f>
        <v>Matt Motley</v>
      </c>
      <c r="B40" s="48"/>
      <c r="D40" s="32" t="n">
        <f aca="false">+D24+D8</f>
        <v>-2623.82063342133</v>
      </c>
      <c r="E40" s="76" t="n">
        <f aca="false">+E24+E8</f>
        <v>143375.214372189</v>
      </c>
      <c r="F40" s="34" t="n">
        <f aca="false">+F24+F8</f>
        <v>140751.393738768</v>
      </c>
      <c r="G40" s="59" t="n">
        <f aca="false">+G24+G8</f>
        <v>-2144978.97267018</v>
      </c>
      <c r="H40" s="34" t="n">
        <f aca="false">+H24+H8</f>
        <v>-1682491.10486788</v>
      </c>
      <c r="I40" s="77" t="n">
        <f aca="false">+I8+I24</f>
        <v>-519883.659568066</v>
      </c>
      <c r="J40" s="59" t="n">
        <f aca="false">+J24+J8</f>
        <v>-456995.795973369</v>
      </c>
      <c r="K40" s="59" t="n">
        <f aca="false">+K24+K8</f>
        <v>-912676.617448351</v>
      </c>
      <c r="L40" s="76" t="n">
        <f aca="false">+L24+L8</f>
        <v>-208180.767781821</v>
      </c>
      <c r="M40" s="34" t="n">
        <f aca="false">+M24+M8</f>
        <v>-2097736.84077161</v>
      </c>
      <c r="N40" s="35" t="n">
        <f aca="false">+N24+N8</f>
        <v>-5784455.52457091</v>
      </c>
    </row>
    <row r="41" customFormat="false" ht="11.25" hidden="false" customHeight="false" outlineLevel="0" collapsed="false">
      <c r="A41" s="48" t="str">
        <f aca="false">+A25</f>
        <v>Tim Belden</v>
      </c>
      <c r="B41" s="48"/>
      <c r="D41" s="32" t="n">
        <f aca="false">+D25+D9</f>
        <v>22955.9192886572</v>
      </c>
      <c r="E41" s="76" t="n">
        <f aca="false">+E25+E9</f>
        <v>-70368.2787620281</v>
      </c>
      <c r="F41" s="34" t="n">
        <f aca="false">+F25+F9</f>
        <v>-47412.359473371</v>
      </c>
      <c r="G41" s="59" t="n">
        <f aca="false">+G25+G9</f>
        <v>-594518.437152389</v>
      </c>
      <c r="H41" s="34" t="n">
        <f aca="false">+H25+H9</f>
        <v>-170370.68851798</v>
      </c>
      <c r="I41" s="77" t="n">
        <f aca="false">+I9+I25</f>
        <v>68679.0625030381</v>
      </c>
      <c r="J41" s="59" t="n">
        <f aca="false">+J25+J9</f>
        <v>351672.956355839</v>
      </c>
      <c r="K41" s="59" t="n">
        <f aca="false">+K25+K9</f>
        <v>64713.7510355912</v>
      </c>
      <c r="L41" s="76" t="n">
        <f aca="false">+L25+L9</f>
        <v>110409.692605594</v>
      </c>
      <c r="M41" s="34" t="n">
        <f aca="false">+M25+M9</f>
        <v>595475.462500062</v>
      </c>
      <c r="N41" s="35" t="n">
        <f aca="false">+N25+N9</f>
        <v>-216826.022643678</v>
      </c>
    </row>
    <row r="42" customFormat="false" ht="11.25" hidden="false" customHeight="false" outlineLevel="0" collapsed="false">
      <c r="A42" s="48" t="str">
        <f aca="false">+A26</f>
        <v>Mike Swerzbin, Tim Belden</v>
      </c>
      <c r="B42" s="48"/>
      <c r="D42" s="32" t="n">
        <f aca="false">+D26+D10</f>
        <v>0</v>
      </c>
      <c r="E42" s="76" t="n">
        <f aca="false">+E26+E10</f>
        <v>6134.15679054862</v>
      </c>
      <c r="F42" s="34" t="n">
        <f aca="false">+F26+F10</f>
        <v>6134.15679054862</v>
      </c>
      <c r="G42" s="59" t="n">
        <f aca="false">+G26+G10</f>
        <v>2018.95206833723</v>
      </c>
      <c r="H42" s="34" t="n">
        <f aca="false">+H26+H10</f>
        <v>0</v>
      </c>
      <c r="I42" s="77" t="n">
        <f aca="false">+I10+I26</f>
        <v>0</v>
      </c>
      <c r="J42" s="59" t="n">
        <f aca="false">+J26+J10</f>
        <v>0</v>
      </c>
      <c r="K42" s="59" t="n">
        <f aca="false">+K26+K10</f>
        <v>0</v>
      </c>
      <c r="L42" s="76" t="n">
        <f aca="false">+L26+L10</f>
        <v>0</v>
      </c>
      <c r="M42" s="34" t="n">
        <f aca="false">+M26+M10</f>
        <v>0</v>
      </c>
      <c r="N42" s="35" t="n">
        <f aca="false">+N26+N10</f>
        <v>8153.10885888585</v>
      </c>
    </row>
    <row r="43" customFormat="false" ht="11.25" hidden="false" customHeight="false" outlineLevel="0" collapsed="false">
      <c r="A43" s="48" t="str">
        <f aca="false">+A27</f>
        <v>Chris Mallory</v>
      </c>
      <c r="B43" s="48"/>
      <c r="D43" s="32" t="n">
        <f aca="false">+D27+D11</f>
        <v>-40679.2332546444</v>
      </c>
      <c r="E43" s="76" t="n">
        <f aca="false">+E27+E11</f>
        <v>-15356.3608747168</v>
      </c>
      <c r="F43" s="34" t="n">
        <f aca="false">+F27+F11</f>
        <v>-56035.5941293611</v>
      </c>
      <c r="G43" s="59" t="n">
        <f aca="false">+G27+G11</f>
        <v>-60159.9574572395</v>
      </c>
      <c r="H43" s="34" t="n">
        <f aca="false">+H27+H11</f>
        <v>0</v>
      </c>
      <c r="I43" s="77" t="n">
        <f aca="false">+I11+I27</f>
        <v>0</v>
      </c>
      <c r="J43" s="59" t="n">
        <f aca="false">+J27+J11</f>
        <v>0</v>
      </c>
      <c r="K43" s="59" t="n">
        <f aca="false">+K27+K11</f>
        <v>0</v>
      </c>
      <c r="L43" s="76" t="n">
        <f aca="false">+L27+L11</f>
        <v>0</v>
      </c>
      <c r="M43" s="34" t="n">
        <f aca="false">+M27+M11</f>
        <v>0</v>
      </c>
      <c r="N43" s="35" t="n">
        <f aca="false">+N27+N11</f>
        <v>-116195.551586601</v>
      </c>
    </row>
    <row r="44" customFormat="false" ht="11.25" hidden="false" customHeight="false" outlineLevel="0" collapsed="false">
      <c r="A44" s="48" t="str">
        <f aca="false">+A28</f>
        <v>Sean Crandall, Diana Scholtes</v>
      </c>
      <c r="B44" s="48"/>
      <c r="D44" s="32" t="n">
        <f aca="false">+D28+D12</f>
        <v>-21334.9502383873</v>
      </c>
      <c r="E44" s="76" t="n">
        <f aca="false">+E28+E12</f>
        <v>21084.6541048205</v>
      </c>
      <c r="F44" s="34" t="n">
        <f aca="false">+F28+F12</f>
        <v>-250.296133566804</v>
      </c>
      <c r="G44" s="59" t="n">
        <f aca="false">+G28+G12</f>
        <v>-94017.3938531186</v>
      </c>
      <c r="H44" s="34" t="n">
        <f aca="false">+H28+H12</f>
        <v>0</v>
      </c>
      <c r="I44" s="77" t="n">
        <f aca="false">+I12+I28</f>
        <v>0</v>
      </c>
      <c r="J44" s="59" t="n">
        <f aca="false">+J28+J12</f>
        <v>0</v>
      </c>
      <c r="K44" s="59" t="n">
        <f aca="false">+K28+K12</f>
        <v>0</v>
      </c>
      <c r="L44" s="76" t="n">
        <f aca="false">+L28+L12</f>
        <v>0</v>
      </c>
      <c r="M44" s="34" t="n">
        <f aca="false">+M28+M12</f>
        <v>0</v>
      </c>
      <c r="N44" s="35" t="n">
        <f aca="false">+N28+N12</f>
        <v>-94267.6899866855</v>
      </c>
    </row>
    <row r="45" customFormat="false" ht="11.25" hidden="false" customHeight="false" outlineLevel="0" collapsed="false">
      <c r="A45" s="48" t="str">
        <f aca="false">+A29</f>
        <v>Tom Alonso, Mark Fischer</v>
      </c>
      <c r="B45" s="48"/>
      <c r="D45" s="32" t="n">
        <f aca="false">+D29+D13</f>
        <v>56245.2355935941</v>
      </c>
      <c r="E45" s="76" t="n">
        <f aca="false">+E29+E13</f>
        <v>16335.7776752886</v>
      </c>
      <c r="F45" s="34" t="n">
        <f aca="false">+F29+F13</f>
        <v>72581.0132688827</v>
      </c>
      <c r="G45" s="59" t="n">
        <f aca="false">+G29+G13</f>
        <v>-129704.661705125</v>
      </c>
      <c r="H45" s="34" t="n">
        <f aca="false">+H29+H13</f>
        <v>0</v>
      </c>
      <c r="I45" s="77" t="n">
        <f aca="false">+I13+I29</f>
        <v>0</v>
      </c>
      <c r="J45" s="59" t="n">
        <f aca="false">+J29+J13</f>
        <v>0</v>
      </c>
      <c r="K45" s="59" t="n">
        <f aca="false">+K29+K13</f>
        <v>0</v>
      </c>
      <c r="L45" s="76" t="n">
        <f aca="false">+L29+L13</f>
        <v>0</v>
      </c>
      <c r="M45" s="34" t="n">
        <f aca="false">+M29+M13</f>
        <v>0</v>
      </c>
      <c r="N45" s="35" t="n">
        <f aca="false">+N29+N13</f>
        <v>-57123.6484362424</v>
      </c>
    </row>
    <row r="46" customFormat="false" ht="11.25" hidden="false" customHeight="false" outlineLevel="0" collapsed="false">
      <c r="A46" s="48" t="str">
        <f aca="false">+A30</f>
        <v>Chris Foster</v>
      </c>
      <c r="B46" s="48"/>
      <c r="D46" s="32" t="n">
        <f aca="false">+D30+D14</f>
        <v>-48.8927281263822</v>
      </c>
      <c r="E46" s="76" t="n">
        <f aca="false">+E30+E14</f>
        <v>0</v>
      </c>
      <c r="F46" s="34" t="n">
        <f aca="false">+F30+F14</f>
        <v>-48.8927281263822</v>
      </c>
      <c r="G46" s="59" t="n">
        <f aca="false">+G30+G14</f>
        <v>-3.912882202531</v>
      </c>
      <c r="H46" s="34" t="n">
        <f aca="false">+H30+H14</f>
        <v>0</v>
      </c>
      <c r="I46" s="77" t="n">
        <f aca="false">+I14+I30</f>
        <v>0</v>
      </c>
      <c r="J46" s="59" t="n">
        <f aca="false">+J30+J14</f>
        <v>0</v>
      </c>
      <c r="K46" s="59" t="n">
        <f aca="false">+K30+K14</f>
        <v>0</v>
      </c>
      <c r="L46" s="76" t="n">
        <f aca="false">+L30+L14</f>
        <v>0</v>
      </c>
      <c r="M46" s="34" t="n">
        <f aca="false">+M30+M14</f>
        <v>0</v>
      </c>
      <c r="N46" s="35" t="n">
        <f aca="false">+N30+N14</f>
        <v>-52.8056103289133</v>
      </c>
    </row>
    <row r="47" customFormat="false" ht="12" hidden="false" customHeight="false" outlineLevel="0" collapsed="false">
      <c r="A47" s="48" t="str">
        <f aca="false">+A31</f>
        <v>Jeff Richter</v>
      </c>
      <c r="B47" s="48"/>
      <c r="D47" s="32" t="n">
        <f aca="false">+D31+D15</f>
        <v>-14081.1057003999</v>
      </c>
      <c r="E47" s="76" t="n">
        <f aca="false">+E31+E15</f>
        <v>-6507.72758020094</v>
      </c>
      <c r="F47" s="34" t="n">
        <f aca="false">+F31+F15</f>
        <v>-20588.8332806008</v>
      </c>
      <c r="G47" s="59" t="n">
        <f aca="false">+G31+G15</f>
        <v>-139398.47554475</v>
      </c>
      <c r="H47" s="34" t="n">
        <f aca="false">+H31+H15</f>
        <v>-198378.223549108</v>
      </c>
      <c r="I47" s="77" t="n">
        <f aca="false">+I15+I31</f>
        <v>-38040.2898097974</v>
      </c>
      <c r="J47" s="59" t="n">
        <f aca="false">+J31+J15</f>
        <v>-52209.0763579447</v>
      </c>
      <c r="K47" s="59" t="n">
        <f aca="false">+K31+K15</f>
        <v>-50472.479938456</v>
      </c>
      <c r="L47" s="76" t="n">
        <f aca="false">+L31+L15</f>
        <v>0</v>
      </c>
      <c r="M47" s="34" t="n">
        <f aca="false">+M31+M15</f>
        <v>-140721.846106198</v>
      </c>
      <c r="N47" s="35" t="n">
        <f aca="false">+N31+N15</f>
        <v>-499087.378480656</v>
      </c>
    </row>
    <row r="48" customFormat="false" ht="12" hidden="false" customHeight="false" outlineLevel="0" collapsed="false">
      <c r="A48" s="62" t="s">
        <v>12</v>
      </c>
      <c r="B48" s="63"/>
      <c r="C48" s="64"/>
      <c r="D48" s="65" t="n">
        <f aca="false">SUM(D38:D47)</f>
        <v>35847.5743326851</v>
      </c>
      <c r="E48" s="66" t="n">
        <f aca="false">SUM(E38:E47)</f>
        <v>157794.426031223</v>
      </c>
      <c r="F48" s="46" t="n">
        <f aca="false">SUM(F38:F47)</f>
        <v>193642.000363908</v>
      </c>
      <c r="G48" s="45" t="n">
        <f aca="false">SUM(G38:G47)</f>
        <v>-5309310.04075933</v>
      </c>
      <c r="H48" s="46" t="n">
        <f aca="false">SUM(H38:H47)</f>
        <v>-2405999.96521017</v>
      </c>
      <c r="I48" s="78" t="n">
        <f aca="false">+I16+I32</f>
        <v>-1506173.16263157</v>
      </c>
      <c r="J48" s="45" t="n">
        <f aca="false">SUM(J38:J47)</f>
        <v>162921.474476048</v>
      </c>
      <c r="K48" s="45" t="n">
        <f aca="false">SUM(K38:K47)</f>
        <v>-1703572.12737455</v>
      </c>
      <c r="L48" s="66" t="n">
        <f aca="false">SUM(L38:L47)</f>
        <v>-431364.111511912</v>
      </c>
      <c r="M48" s="46" t="n">
        <f aca="false">SUM(M38:M47)</f>
        <v>-3478187.92704199</v>
      </c>
      <c r="N48" s="47" t="n">
        <f aca="false">SUM(N38:N47)</f>
        <v>-10999855.9326476</v>
      </c>
    </row>
    <row r="49" customFormat="false" ht="11.25" hidden="false" customHeight="false" outlineLevel="0" collapsed="false">
      <c r="A49" s="48"/>
      <c r="B49" s="48"/>
      <c r="D49" s="10"/>
      <c r="E49" s="67"/>
      <c r="G49" s="10"/>
      <c r="H49" s="12"/>
      <c r="M49" s="12"/>
    </row>
    <row r="50" customFormat="false" ht="11.25" hidden="false" customHeight="false" outlineLevel="0" collapsed="false">
      <c r="A50" s="48"/>
      <c r="B50" s="48"/>
      <c r="D50" s="49"/>
      <c r="E50" s="68"/>
      <c r="G50" s="49"/>
      <c r="H50" s="50"/>
      <c r="M50" s="50"/>
    </row>
    <row r="51" customFormat="false" ht="11.25" hidden="false" customHeight="false" outlineLevel="0" collapsed="false">
      <c r="A51" s="79" t="s">
        <v>13</v>
      </c>
      <c r="B51" s="48"/>
      <c r="D51" s="49"/>
      <c r="E51" s="68"/>
      <c r="G51" s="49"/>
      <c r="H51" s="50"/>
      <c r="M51" s="50"/>
    </row>
    <row r="52" customFormat="false" ht="11.25" hidden="false" customHeight="false" outlineLevel="0" collapsed="false">
      <c r="A52" s="48"/>
      <c r="B52" s="48"/>
      <c r="D52" s="49"/>
      <c r="E52" s="68"/>
      <c r="G52" s="49"/>
      <c r="H52" s="50"/>
      <c r="M52" s="50"/>
    </row>
    <row r="53" customFormat="false" ht="11.25" hidden="false" customHeight="false" outlineLevel="0" collapsed="false">
      <c r="A53" s="80" t="str">
        <f aca="false">+'[2]W. VaR &amp; Peak Pos By Trader'!C53</f>
        <v>Tim Belden</v>
      </c>
      <c r="B53" s="81"/>
      <c r="C53" s="31"/>
      <c r="D53" s="82" t="n">
        <f aca="false">+'[2]W. VaR &amp; Peak Pos By Trader'!L53</f>
        <v>0</v>
      </c>
      <c r="E53" s="83" t="n">
        <f aca="false">+'[2]W. VaR &amp; Peak Pos By Trader'!$M$53</f>
        <v>46.44895209</v>
      </c>
      <c r="F53" s="81" t="n">
        <f aca="false">+'[2]W. VaR &amp; Peak Pos By Trader'!N53</f>
        <v>46.44895209</v>
      </c>
      <c r="G53" s="82" t="n">
        <f aca="false">+'[2]W. VaR &amp; Peak Pos By Trader'!O53</f>
        <v>134.39407254</v>
      </c>
      <c r="H53" s="84" t="n">
        <f aca="false">+'[2]W. VaR &amp; Peak Pos By Trader'!P53</f>
        <v>0</v>
      </c>
      <c r="I53" s="81" t="n">
        <f aca="false">+'[2]W. VaR &amp; Peak Pos By Trader'!Q53</f>
        <v>0</v>
      </c>
      <c r="J53" s="81" t="n">
        <f aca="false">+'[2]W. VaR &amp; Peak Pos By Trader'!R53</f>
        <v>0</v>
      </c>
      <c r="K53" s="81" t="n">
        <f aca="false">+'[2]W. VaR &amp; Peak Pos By Trader'!S53</f>
        <v>0</v>
      </c>
      <c r="L53" s="81" t="n">
        <f aca="false">+'[2]W. VaR &amp; Peak Pos By Trader'!T53</f>
        <v>0</v>
      </c>
      <c r="M53" s="84" t="n">
        <f aca="false">+'[2]W. VaR &amp; Peak Pos By Trader'!U53</f>
        <v>0</v>
      </c>
      <c r="N53" s="85" t="n">
        <f aca="false">+'[2]W. VaR &amp; Peak Pos By Trader'!V53</f>
        <v>180.84302463</v>
      </c>
    </row>
    <row r="54" customFormat="false" ht="11.25" hidden="false" customHeight="false" outlineLevel="0" collapsed="false">
      <c r="A54" s="80" t="str">
        <f aca="false">+'[2]W. VaR &amp; Peak Pos By Trader'!C54</f>
        <v>Mike Swerzbin</v>
      </c>
      <c r="B54" s="81"/>
      <c r="C54" s="31"/>
      <c r="D54" s="82" t="n">
        <f aca="false">+'[2]W. VaR &amp; Peak Pos By Trader'!L54</f>
        <v>36</v>
      </c>
      <c r="E54" s="83" t="n">
        <f aca="false">+'[2]W. VaR &amp; Peak Pos By Trader'!$M$54</f>
        <v>286.43520456</v>
      </c>
      <c r="F54" s="81" t="n">
        <f aca="false">+'[2]W. VaR &amp; Peak Pos By Trader'!N54</f>
        <v>322.43520456</v>
      </c>
      <c r="G54" s="82" t="n">
        <f aca="false">+'[2]W. VaR &amp; Peak Pos By Trader'!O54</f>
        <v>-405.60485322</v>
      </c>
      <c r="H54" s="84" t="n">
        <f aca="false">+'[2]W. VaR &amp; Peak Pos By Trader'!P54</f>
        <v>0</v>
      </c>
      <c r="I54" s="81" t="n">
        <f aca="false">+'[2]W. VaR &amp; Peak Pos By Trader'!Q54</f>
        <v>0</v>
      </c>
      <c r="J54" s="81" t="n">
        <f aca="false">+'[2]W. VaR &amp; Peak Pos By Trader'!R54</f>
        <v>0</v>
      </c>
      <c r="K54" s="81" t="n">
        <f aca="false">+'[2]W. VaR &amp; Peak Pos By Trader'!S54</f>
        <v>0</v>
      </c>
      <c r="L54" s="81" t="n">
        <f aca="false">+'[2]W. VaR &amp; Peak Pos By Trader'!T54</f>
        <v>0.04432424</v>
      </c>
      <c r="M54" s="84" t="n">
        <f aca="false">+'[2]W. VaR &amp; Peak Pos By Trader'!U54</f>
        <v>0.04432424</v>
      </c>
      <c r="N54" s="85" t="n">
        <f aca="false">+'[2]W. VaR &amp; Peak Pos By Trader'!V54</f>
        <v>-83.1253244200001</v>
      </c>
    </row>
    <row r="55" customFormat="false" ht="11.25" hidden="true" customHeight="false" outlineLevel="0" collapsed="false">
      <c r="A55" s="80" t="str">
        <f aca="false">+'[2]W. VaR &amp; Peak Pos By Trader'!C55</f>
        <v>Mike Swerzbin</v>
      </c>
      <c r="B55" s="81"/>
      <c r="C55" s="31"/>
      <c r="D55" s="82" t="n">
        <f aca="false">+'[2]W. VaR &amp; Peak Pos By Trader'!L55</f>
        <v>0</v>
      </c>
      <c r="E55" s="83" t="n">
        <f aca="false">+'[2]W. VaR &amp; Peak Pos By Trader'!$M$55</f>
        <v>0</v>
      </c>
      <c r="F55" s="81" t="n">
        <f aca="false">+'[2]W. VaR &amp; Peak Pos By Trader'!N55</f>
        <v>0</v>
      </c>
      <c r="G55" s="82" t="n">
        <f aca="false">+'[2]W. VaR &amp; Peak Pos By Trader'!O55</f>
        <v>0</v>
      </c>
      <c r="H55" s="84" t="n">
        <f aca="false">+'[2]W. VaR &amp; Peak Pos By Trader'!P55</f>
        <v>0</v>
      </c>
      <c r="I55" s="81" t="n">
        <f aca="false">+'[2]W. VaR &amp; Peak Pos By Trader'!Q55</f>
        <v>0</v>
      </c>
      <c r="J55" s="81" t="n">
        <f aca="false">+'[2]W. VaR &amp; Peak Pos By Trader'!R55</f>
        <v>0</v>
      </c>
      <c r="K55" s="81" t="n">
        <f aca="false">+'[2]W. VaR &amp; Peak Pos By Trader'!S55</f>
        <v>0</v>
      </c>
      <c r="L55" s="81" t="n">
        <f aca="false">+'[2]W. VaR &amp; Peak Pos By Trader'!T55</f>
        <v>0</v>
      </c>
      <c r="M55" s="84" t="n">
        <f aca="false">+'[2]W. VaR &amp; Peak Pos By Trader'!U55</f>
        <v>0</v>
      </c>
      <c r="N55" s="85" t="n">
        <f aca="false">+'[2]W. VaR &amp; Peak Pos By Trader'!V55</f>
        <v>0</v>
      </c>
    </row>
    <row r="56" customFormat="false" ht="11.25" hidden="false" customHeight="false" outlineLevel="0" collapsed="false">
      <c r="A56" s="80" t="str">
        <f aca="false">+'[2]W. VaR &amp; Peak Pos By Trader'!C56</f>
        <v>Matt Motley</v>
      </c>
      <c r="B56" s="81"/>
      <c r="C56" s="31"/>
      <c r="D56" s="82" t="n">
        <f aca="false">+'[2]W. VaR &amp; Peak Pos By Trader'!L56</f>
        <v>0</v>
      </c>
      <c r="E56" s="83" t="n">
        <f aca="false">+'[2]W. VaR &amp; Peak Pos By Trader'!$M$56</f>
        <v>0</v>
      </c>
      <c r="F56" s="81" t="n">
        <f aca="false">+'[2]W. VaR &amp; Peak Pos By Trader'!N56</f>
        <v>0</v>
      </c>
      <c r="G56" s="82" t="n">
        <f aca="false">+'[2]W. VaR &amp; Peak Pos By Trader'!O56</f>
        <v>0</v>
      </c>
      <c r="H56" s="84" t="n">
        <f aca="false">+'[2]W. VaR &amp; Peak Pos By Trader'!P56</f>
        <v>0</v>
      </c>
      <c r="I56" s="81" t="n">
        <f aca="false">+'[2]W. VaR &amp; Peak Pos By Trader'!Q56</f>
        <v>0</v>
      </c>
      <c r="J56" s="81" t="n">
        <f aca="false">+'[2]W. VaR &amp; Peak Pos By Trader'!R56</f>
        <v>0</v>
      </c>
      <c r="K56" s="81" t="n">
        <f aca="false">+'[2]W. VaR &amp; Peak Pos By Trader'!S56</f>
        <v>0</v>
      </c>
      <c r="L56" s="81" t="n">
        <f aca="false">+'[2]W. VaR &amp; Peak Pos By Trader'!T56</f>
        <v>0</v>
      </c>
      <c r="M56" s="84" t="n">
        <f aca="false">+'[2]W. VaR &amp; Peak Pos By Trader'!U56</f>
        <v>0</v>
      </c>
      <c r="N56" s="85" t="n">
        <f aca="false">+'[2]W. VaR &amp; Peak Pos By Trader'!V56</f>
        <v>0</v>
      </c>
    </row>
    <row r="57" customFormat="false" ht="12" hidden="false" customHeight="false" outlineLevel="0" collapsed="false">
      <c r="A57" s="80" t="str">
        <f aca="false">+'[2]W. VaR &amp; Peak Pos By Trader'!C57</f>
        <v>Bob Badeer</v>
      </c>
      <c r="B57" s="81"/>
      <c r="C57" s="31"/>
      <c r="D57" s="82" t="n">
        <f aca="false">+'[2]W. VaR &amp; Peak Pos By Trader'!L57</f>
        <v>0</v>
      </c>
      <c r="E57" s="83" t="n">
        <f aca="false">+'[2]W. VaR &amp; Peak Pos By Trader'!$M$57</f>
        <v>0</v>
      </c>
      <c r="F57" s="81" t="n">
        <f aca="false">+'[2]W. VaR &amp; Peak Pos By Trader'!N57</f>
        <v>0</v>
      </c>
      <c r="G57" s="82" t="n">
        <f aca="false">+'[2]W. VaR &amp; Peak Pos By Trader'!O57</f>
        <v>0</v>
      </c>
      <c r="H57" s="84" t="n">
        <f aca="false">+'[2]W. VaR &amp; Peak Pos By Trader'!P57</f>
        <v>0</v>
      </c>
      <c r="I57" s="81" t="n">
        <f aca="false">+'[2]W. VaR &amp; Peak Pos By Trader'!Q57</f>
        <v>0</v>
      </c>
      <c r="J57" s="81" t="n">
        <f aca="false">+'[2]W. VaR &amp; Peak Pos By Trader'!R57</f>
        <v>0</v>
      </c>
      <c r="K57" s="81" t="n">
        <f aca="false">+'[2]W. VaR &amp; Peak Pos By Trader'!S57</f>
        <v>0</v>
      </c>
      <c r="L57" s="81" t="n">
        <f aca="false">+'[2]W. VaR &amp; Peak Pos By Trader'!T57</f>
        <v>0</v>
      </c>
      <c r="M57" s="84" t="n">
        <f aca="false">+'[2]W. VaR &amp; Peak Pos By Trader'!U57</f>
        <v>0</v>
      </c>
      <c r="N57" s="85" t="n">
        <f aca="false">+'[2]W. VaR &amp; Peak Pos By Trader'!V57</f>
        <v>0</v>
      </c>
    </row>
    <row r="58" customFormat="false" ht="12" hidden="false" customHeight="false" outlineLevel="0" collapsed="false">
      <c r="A58" s="86" t="str">
        <f aca="false">+'[2]W. VaR &amp; Peak Pos By Trader'!C58</f>
        <v>Total West Gas Contracts</v>
      </c>
      <c r="B58" s="87"/>
      <c r="C58" s="78"/>
      <c r="D58" s="88" t="n">
        <f aca="false">+'[2]W. VaR &amp; Peak Pos By Trader'!L58</f>
        <v>36</v>
      </c>
      <c r="E58" s="89" t="n">
        <f aca="false">+'[2]W. VaR &amp; Peak Pos By Trader'!$M$58</f>
        <v>332.88415665</v>
      </c>
      <c r="F58" s="87" t="n">
        <f aca="false">+'[2]W. VaR &amp; Peak Pos By Trader'!N58</f>
        <v>368.88415665</v>
      </c>
      <c r="G58" s="88" t="n">
        <f aca="false">+'[2]W. VaR &amp; Peak Pos By Trader'!O58</f>
        <v>-271.21078068</v>
      </c>
      <c r="H58" s="90" t="n">
        <f aca="false">+'[2]W. VaR &amp; Peak Pos By Trader'!P58</f>
        <v>0</v>
      </c>
      <c r="I58" s="87" t="n">
        <f aca="false">+'[2]W. VaR &amp; Peak Pos By Trader'!Q58</f>
        <v>0</v>
      </c>
      <c r="J58" s="87" t="n">
        <f aca="false">+'[2]W. VaR &amp; Peak Pos By Trader'!R58</f>
        <v>0</v>
      </c>
      <c r="K58" s="87" t="n">
        <f aca="false">+'[2]W. VaR &amp; Peak Pos By Trader'!S58</f>
        <v>0</v>
      </c>
      <c r="L58" s="87" t="n">
        <f aca="false">+'[2]W. VaR &amp; Peak Pos By Trader'!T58</f>
        <v>0.04432424</v>
      </c>
      <c r="M58" s="90" t="n">
        <f aca="false">+'[2]W. VaR &amp; Peak Pos By Trader'!U58</f>
        <v>0.04432424</v>
      </c>
      <c r="N58" s="91" t="n">
        <f aca="false">+'[2]W. VaR &amp; Peak Pos By Trader'!V58</f>
        <v>97.71770021</v>
      </c>
    </row>
    <row r="59" customFormat="false" ht="11.25" hidden="false" customHeight="false" outlineLevel="0" collapsed="false">
      <c r="A59" s="81"/>
      <c r="B59" s="81"/>
      <c r="C59" s="3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customFormat="false" ht="11.25" hidden="false" customHeight="false" outlineLevel="0" collapsed="false">
      <c r="A60" s="48"/>
      <c r="B60" s="48"/>
    </row>
    <row r="61" customFormat="false" ht="11.25" hidden="false" customHeight="false" outlineLevel="0" collapsed="false">
      <c r="A61" s="48"/>
      <c r="B61" s="48"/>
    </row>
    <row r="62" customFormat="false" ht="11.25" hidden="false" customHeight="false" outlineLevel="0" collapsed="false">
      <c r="A62" s="48"/>
      <c r="B62" s="48"/>
    </row>
    <row r="63" customFormat="false" ht="11.25" hidden="false" customHeight="false" outlineLevel="0" collapsed="false">
      <c r="A63" s="48"/>
      <c r="B63" s="48"/>
    </row>
    <row r="64" customFormat="false" ht="11.25" hidden="false" customHeight="false" outlineLevel="0" collapsed="false">
      <c r="A64" s="48"/>
      <c r="B64" s="48"/>
    </row>
    <row r="65" customFormat="false" ht="11.25" hidden="false" customHeight="false" outlineLevel="0" collapsed="false">
      <c r="A65" s="48"/>
      <c r="B65" s="48"/>
    </row>
    <row r="66" customFormat="false" ht="11.25" hidden="false" customHeight="false" outlineLevel="0" collapsed="false">
      <c r="A66" s="48"/>
      <c r="B66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BY TRADER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2" width="12.56"/>
    <col collapsed="false" customWidth="true" hidden="true" outlineLevel="0" max="6" min="5" style="2" width="9.28"/>
    <col collapsed="false" customWidth="true" hidden="false" outlineLevel="0" max="9" min="7" style="2" width="10.41"/>
    <col collapsed="false" customWidth="true" hidden="false" outlineLevel="0" max="10" min="10" style="2" width="10.27"/>
    <col collapsed="false" customWidth="true" hidden="false" outlineLevel="0" max="12" min="11" style="2" width="10.41"/>
    <col collapsed="false" customWidth="true" hidden="false" outlineLevel="0" max="14" min="13" style="2" width="11.7"/>
    <col collapsed="false" customWidth="true" hidden="false" outlineLevel="0" max="15" min="15" style="2" width="10.41"/>
    <col collapsed="false" customWidth="true" hidden="false" outlineLevel="0" max="18" min="16" style="2" width="11.7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15</v>
      </c>
    </row>
    <row r="4" customFormat="false" ht="12.75" hidden="false" customHeight="false" outlineLevel="0" collapsed="false">
      <c r="A4" s="93" t="n">
        <v>37207</v>
      </c>
    </row>
    <row r="5" customFormat="false" ht="12.75" hidden="false" customHeight="false" outlineLevel="0" collapsed="false">
      <c r="A5" s="94"/>
    </row>
    <row r="6" customFormat="false" ht="15.75" hidden="false" customHeight="false" outlineLevel="0" collapsed="false">
      <c r="A6" s="95" t="s">
        <v>16</v>
      </c>
    </row>
    <row r="7" customFormat="false" ht="12" hidden="false" customHeight="false" outlineLevel="0" collapsed="false">
      <c r="A7" s="96"/>
      <c r="B7" s="97" t="s">
        <v>17</v>
      </c>
      <c r="C7" s="97" t="s">
        <v>18</v>
      </c>
      <c r="D7" s="98" t="s">
        <v>17</v>
      </c>
      <c r="E7" s="98" t="n">
        <v>37135</v>
      </c>
      <c r="F7" s="98" t="n">
        <v>37165</v>
      </c>
      <c r="G7" s="98" t="n">
        <v>37196</v>
      </c>
      <c r="H7" s="98" t="n">
        <v>37226</v>
      </c>
      <c r="I7" s="98" t="s">
        <v>19</v>
      </c>
      <c r="J7" s="98" t="n">
        <v>37257</v>
      </c>
      <c r="K7" s="98" t="n">
        <v>37288</v>
      </c>
      <c r="L7" s="98" t="n">
        <v>37316</v>
      </c>
      <c r="M7" s="98" t="s">
        <v>20</v>
      </c>
      <c r="N7" s="98" t="s">
        <v>21</v>
      </c>
      <c r="O7" s="98" t="s">
        <v>22</v>
      </c>
      <c r="P7" s="98" t="s">
        <v>23</v>
      </c>
      <c r="Q7" s="98" t="s">
        <v>24</v>
      </c>
      <c r="R7" s="99" t="s">
        <v>25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customFormat="false" ht="15.75" hidden="false" customHeight="true" outlineLevel="0" collapsed="false">
      <c r="A8" s="100" t="s">
        <v>26</v>
      </c>
      <c r="B8" s="101" t="n">
        <v>956202.177722815</v>
      </c>
      <c r="C8" s="102" t="n">
        <v>-1607021.08903045</v>
      </c>
      <c r="D8" s="103" t="n">
        <v>956202.177722815</v>
      </c>
      <c r="E8" s="104" t="n">
        <v>0</v>
      </c>
      <c r="F8" s="104" t="n">
        <v>0</v>
      </c>
      <c r="G8" s="104" t="n">
        <v>47141.9147067564</v>
      </c>
      <c r="H8" s="104" t="n">
        <v>56680.6804442249</v>
      </c>
      <c r="I8" s="105" t="n">
        <v>103822.595150981</v>
      </c>
      <c r="J8" s="104" t="n">
        <v>-42671.0164705844</v>
      </c>
      <c r="K8" s="104" t="n">
        <v>-83738.5216054835</v>
      </c>
      <c r="L8" s="104" t="n">
        <v>-82714.4001540712</v>
      </c>
      <c r="M8" s="104" t="n">
        <v>-64504.2586417069</v>
      </c>
      <c r="N8" s="104" t="n">
        <v>-578480.366986522</v>
      </c>
      <c r="O8" s="104" t="n">
        <v>-443968.439134932</v>
      </c>
      <c r="P8" s="105" t="n">
        <v>-1292362.36985017</v>
      </c>
      <c r="Q8" s="104" t="n">
        <v>979692.702513712</v>
      </c>
      <c r="R8" s="106" t="n">
        <v>1165049.24990829</v>
      </c>
    </row>
    <row r="9" customFormat="false" ht="12" hidden="false" customHeight="false" outlineLevel="0" collapsed="false">
      <c r="A9" s="107" t="s">
        <v>27</v>
      </c>
      <c r="B9" s="108" t="n">
        <v>-1504164.00953151</v>
      </c>
      <c r="C9" s="109" t="n">
        <v>-2313551.66990853</v>
      </c>
      <c r="D9" s="110" t="n">
        <v>-1504164.00953151</v>
      </c>
      <c r="E9" s="31" t="n">
        <v>0</v>
      </c>
      <c r="F9" s="31" t="n">
        <v>0</v>
      </c>
      <c r="G9" s="31" t="n">
        <v>8490.1151058349</v>
      </c>
      <c r="H9" s="31" t="n">
        <v>-86741.5684860298</v>
      </c>
      <c r="I9" s="111" t="n">
        <v>-78251.4533801949</v>
      </c>
      <c r="J9" s="112" t="n">
        <v>-1145.20567395619</v>
      </c>
      <c r="K9" s="31" t="n">
        <v>-1238.81088089681</v>
      </c>
      <c r="L9" s="31" t="n">
        <v>41993.1287138382</v>
      </c>
      <c r="M9" s="31" t="n">
        <v>110591.65683456</v>
      </c>
      <c r="N9" s="31" t="n">
        <v>-160230.969635892</v>
      </c>
      <c r="O9" s="31" t="n">
        <v>62519.061013932</v>
      </c>
      <c r="P9" s="111" t="n">
        <v>-11430.9396646719</v>
      </c>
      <c r="Q9" s="31" t="n">
        <v>-741866.162095237</v>
      </c>
      <c r="R9" s="113" t="n">
        <v>-672615.454391404</v>
      </c>
    </row>
    <row r="10" customFormat="false" ht="12" hidden="false" customHeight="false" outlineLevel="0" collapsed="false">
      <c r="A10" s="107" t="s">
        <v>28</v>
      </c>
      <c r="B10" s="108" t="n">
        <v>-1778963.25689631</v>
      </c>
      <c r="C10" s="109" t="n">
        <v>-1992968.72637734</v>
      </c>
      <c r="D10" s="110" t="n">
        <v>-1778963.25689631</v>
      </c>
      <c r="E10" s="31" t="n">
        <v>0</v>
      </c>
      <c r="F10" s="31" t="n">
        <v>0</v>
      </c>
      <c r="G10" s="31" t="n">
        <v>39557.1760136076</v>
      </c>
      <c r="H10" s="31" t="n">
        <v>52235.9219880595</v>
      </c>
      <c r="I10" s="111" t="n">
        <v>91793.0980016671</v>
      </c>
      <c r="J10" s="112" t="n">
        <v>12129.1480244535</v>
      </c>
      <c r="K10" s="31" t="n">
        <v>47806.253507371</v>
      </c>
      <c r="L10" s="31" t="n">
        <v>73053.1164175938</v>
      </c>
      <c r="M10" s="31" t="n">
        <v>208815.19096489</v>
      </c>
      <c r="N10" s="31" t="n">
        <v>82703.7717025038</v>
      </c>
      <c r="O10" s="31" t="n">
        <v>236259.129673451</v>
      </c>
      <c r="P10" s="111" t="n">
        <v>628540.311233301</v>
      </c>
      <c r="Q10" s="31" t="n">
        <v>-447168.466168664</v>
      </c>
      <c r="R10" s="113" t="n">
        <v>-2052128.19996262</v>
      </c>
    </row>
    <row r="11" customFormat="false" ht="12" hidden="false" customHeight="false" outlineLevel="0" collapsed="false">
      <c r="A11" s="107" t="s">
        <v>29</v>
      </c>
      <c r="B11" s="108" t="n">
        <v>436933.764530909</v>
      </c>
      <c r="C11" s="109" t="n">
        <v>342722.443735795</v>
      </c>
      <c r="D11" s="110" t="n">
        <v>436933.764530909</v>
      </c>
      <c r="E11" s="31" t="n">
        <v>0</v>
      </c>
      <c r="F11" s="31" t="n">
        <v>0</v>
      </c>
      <c r="G11" s="31" t="n">
        <v>0</v>
      </c>
      <c r="H11" s="31" t="n">
        <v>0</v>
      </c>
      <c r="I11" s="111" t="n">
        <v>0</v>
      </c>
      <c r="J11" s="112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1" t="n">
        <v>0</v>
      </c>
      <c r="P11" s="111" t="n">
        <v>0</v>
      </c>
      <c r="Q11" s="31" t="n">
        <v>117270.032075547</v>
      </c>
      <c r="R11" s="113" t="n">
        <v>319663.732455363</v>
      </c>
    </row>
    <row r="12" customFormat="false" ht="12" hidden="false" customHeight="false" outlineLevel="0" collapsed="false">
      <c r="A12" s="107" t="s">
        <v>30</v>
      </c>
      <c r="B12" s="108" t="n">
        <v>-5272727.90296613</v>
      </c>
      <c r="C12" s="109" t="n">
        <v>-3469982.5624378</v>
      </c>
      <c r="D12" s="110" t="n">
        <v>-5272727.90296613</v>
      </c>
      <c r="E12" s="31" t="n">
        <v>0</v>
      </c>
      <c r="F12" s="31" t="n">
        <v>0</v>
      </c>
      <c r="G12" s="31" t="n">
        <v>-21631.9211653531</v>
      </c>
      <c r="H12" s="31" t="n">
        <v>23695.3463250384</v>
      </c>
      <c r="I12" s="111" t="n">
        <v>2063.42515968525</v>
      </c>
      <c r="J12" s="112" t="n">
        <v>-47701.5645581929</v>
      </c>
      <c r="K12" s="31" t="n">
        <v>-78849.1110128449</v>
      </c>
      <c r="L12" s="31" t="n">
        <v>14737.195310178</v>
      </c>
      <c r="M12" s="31" t="n">
        <v>111084.711896497</v>
      </c>
      <c r="N12" s="31" t="n">
        <v>-57020.9861104793</v>
      </c>
      <c r="O12" s="31" t="n">
        <v>203858.124623937</v>
      </c>
      <c r="P12" s="111" t="n">
        <v>133396.193143825</v>
      </c>
      <c r="Q12" s="31" t="n">
        <v>240692.888024685</v>
      </c>
      <c r="R12" s="113" t="n">
        <v>-5648880.40929433</v>
      </c>
    </row>
    <row r="13" customFormat="false" ht="12" hidden="false" customHeight="false" outlineLevel="0" collapsed="false">
      <c r="A13" s="107" t="s">
        <v>31</v>
      </c>
      <c r="B13" s="108" t="n">
        <v>1888125.26833838</v>
      </c>
      <c r="C13" s="109" t="n">
        <v>3458265.73427638</v>
      </c>
      <c r="D13" s="110" t="n">
        <v>1888125.26833838</v>
      </c>
      <c r="E13" s="31" t="n">
        <v>0</v>
      </c>
      <c r="F13" s="31" t="n">
        <v>0</v>
      </c>
      <c r="G13" s="31" t="n">
        <v>26289.4362446619</v>
      </c>
      <c r="H13" s="31" t="n">
        <v>61954.5606994688</v>
      </c>
      <c r="I13" s="111" t="n">
        <v>88243.9969441308</v>
      </c>
      <c r="J13" s="112" t="n">
        <v>62331.0272134701</v>
      </c>
      <c r="K13" s="31" t="n">
        <v>69679.2996337614</v>
      </c>
      <c r="L13" s="31" t="n">
        <v>-407376.856824022</v>
      </c>
      <c r="M13" s="31" t="n">
        <v>-1267433.61217924</v>
      </c>
      <c r="N13" s="31" t="n">
        <v>-910520.645846087</v>
      </c>
      <c r="O13" s="31" t="n">
        <v>-540332.626869699</v>
      </c>
      <c r="P13" s="111" t="n">
        <v>-2676466.80754941</v>
      </c>
      <c r="Q13" s="31" t="n">
        <v>-710239.231174761</v>
      </c>
      <c r="R13" s="113" t="n">
        <v>5186587.31011844</v>
      </c>
    </row>
    <row r="14" customFormat="false" ht="12.75" hidden="false" customHeight="false" outlineLevel="0" collapsed="false">
      <c r="A14" s="107" t="s">
        <v>32</v>
      </c>
      <c r="B14" s="108" t="n">
        <v>-142726.104103803</v>
      </c>
      <c r="C14" s="109" t="n">
        <v>0</v>
      </c>
      <c r="D14" s="110" t="n">
        <v>-142726.104103803</v>
      </c>
      <c r="E14" s="31" t="n">
        <v>0</v>
      </c>
      <c r="F14" s="31" t="n">
        <v>0</v>
      </c>
      <c r="G14" s="31" t="n">
        <v>-3216.81172221507</v>
      </c>
      <c r="H14" s="31" t="n">
        <v>-2237.0069184514</v>
      </c>
      <c r="I14" s="111" t="n">
        <v>-5453.81864066647</v>
      </c>
      <c r="J14" s="112" t="n">
        <v>-1886.29373273899</v>
      </c>
      <c r="K14" s="31" t="n">
        <v>-1848.77503303755</v>
      </c>
      <c r="L14" s="31" t="n">
        <v>-2208.08100921068</v>
      </c>
      <c r="M14" s="31" t="n">
        <v>-14713.2635798408</v>
      </c>
      <c r="N14" s="31" t="n">
        <v>-27746.8620760748</v>
      </c>
      <c r="O14" s="31" t="n">
        <v>-16250.6084641217</v>
      </c>
      <c r="P14" s="111" t="n">
        <v>-64953.0530862383</v>
      </c>
      <c r="Q14" s="31" t="n">
        <v>-72319.2323768978</v>
      </c>
      <c r="R14" s="113" t="n">
        <v>0</v>
      </c>
    </row>
    <row r="15" customFormat="false" ht="16.5" hidden="false" customHeight="true" outlineLevel="0" collapsed="false">
      <c r="A15" s="114" t="s">
        <v>33</v>
      </c>
      <c r="B15" s="115" t="n">
        <v>-5417320.06290565</v>
      </c>
      <c r="C15" s="116" t="n">
        <v>-5582535.86974195</v>
      </c>
      <c r="D15" s="117" t="n">
        <v>-5417320.06290565</v>
      </c>
      <c r="E15" s="118" t="n">
        <v>0</v>
      </c>
      <c r="F15" s="118" t="n">
        <v>0</v>
      </c>
      <c r="G15" s="118" t="n">
        <v>96629.9091832927</v>
      </c>
      <c r="H15" s="118" t="n">
        <v>105587.93405231</v>
      </c>
      <c r="I15" s="117" t="n">
        <v>202217.843235603</v>
      </c>
      <c r="J15" s="119" t="n">
        <v>-18943.9051975489</v>
      </c>
      <c r="K15" s="118" t="n">
        <v>-48189.6653911304</v>
      </c>
      <c r="L15" s="118" t="n">
        <v>-362515.897545693</v>
      </c>
      <c r="M15" s="118" t="n">
        <v>-916159.574704835</v>
      </c>
      <c r="N15" s="118" t="n">
        <v>-1651296.05895255</v>
      </c>
      <c r="O15" s="118" t="n">
        <v>-497915.359157432</v>
      </c>
      <c r="P15" s="117" t="n">
        <v>-3283276.66577336</v>
      </c>
      <c r="Q15" s="118" t="n">
        <v>-633937.469201618</v>
      </c>
      <c r="R15" s="120" t="n">
        <v>-1702323.77116626</v>
      </c>
    </row>
    <row r="16" customFormat="false" ht="11.25" hidden="false" customHeight="false" outlineLevel="0" collapsed="false">
      <c r="B16" s="53"/>
      <c r="C16" s="53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customFormat="false" ht="15.75" hidden="false" customHeight="false" outlineLevel="0" collapsed="false">
      <c r="A17" s="92" t="s">
        <v>34</v>
      </c>
      <c r="B17" s="53"/>
      <c r="C17" s="53"/>
      <c r="D17" s="16" t="s">
        <v>35</v>
      </c>
      <c r="E17" s="16" t="n">
        <v>37135</v>
      </c>
      <c r="F17" s="16" t="n">
        <v>37165</v>
      </c>
      <c r="G17" s="16" t="n">
        <v>37196</v>
      </c>
      <c r="H17" s="16" t="n">
        <v>37226</v>
      </c>
      <c r="I17" s="16" t="s">
        <v>19</v>
      </c>
      <c r="J17" s="16" t="n">
        <v>37257</v>
      </c>
      <c r="K17" s="16" t="n">
        <v>37288</v>
      </c>
      <c r="L17" s="16" t="n">
        <v>37316</v>
      </c>
      <c r="M17" s="16" t="s">
        <v>20</v>
      </c>
      <c r="N17" s="16" t="s">
        <v>21</v>
      </c>
      <c r="O17" s="16" t="s">
        <v>22</v>
      </c>
      <c r="P17" s="16" t="s">
        <v>23</v>
      </c>
      <c r="Q17" s="16" t="s">
        <v>24</v>
      </c>
      <c r="R17" s="16" t="s">
        <v>25</v>
      </c>
    </row>
    <row r="18" customFormat="false" ht="15.75" hidden="false" customHeight="true" outlineLevel="0" collapsed="false">
      <c r="A18" s="121" t="s">
        <v>36</v>
      </c>
      <c r="B18" s="122"/>
      <c r="C18" s="123"/>
      <c r="D18" s="124" t="n">
        <v>-12.2343185052329</v>
      </c>
      <c r="E18" s="104" t="n">
        <v>0</v>
      </c>
      <c r="F18" s="104" t="n">
        <v>0</v>
      </c>
      <c r="G18" s="104" t="n">
        <v>-12.2343185052329</v>
      </c>
      <c r="H18" s="104" t="n">
        <v>0</v>
      </c>
      <c r="I18" s="105" t="n">
        <v>-12.2343185052329</v>
      </c>
      <c r="J18" s="104" t="n">
        <v>0</v>
      </c>
      <c r="K18" s="104" t="n">
        <v>0</v>
      </c>
      <c r="L18" s="104" t="n">
        <v>0</v>
      </c>
      <c r="M18" s="104" t="n">
        <v>0</v>
      </c>
      <c r="N18" s="104" t="n">
        <v>0</v>
      </c>
      <c r="O18" s="104" t="n">
        <v>0</v>
      </c>
      <c r="P18" s="105" t="n">
        <v>0</v>
      </c>
      <c r="Q18" s="104" t="n">
        <v>0</v>
      </c>
      <c r="R18" s="106" t="n">
        <v>0</v>
      </c>
    </row>
    <row r="19" customFormat="false" ht="12.75" hidden="false" customHeight="false" outlineLevel="0" collapsed="false">
      <c r="A19" s="125" t="s">
        <v>37</v>
      </c>
      <c r="B19" s="126"/>
      <c r="C19" s="127"/>
      <c r="D19" s="128" t="n">
        <v>97.7177002299999</v>
      </c>
      <c r="E19" s="129" t="n">
        <v>0</v>
      </c>
      <c r="F19" s="129" t="n">
        <v>0</v>
      </c>
      <c r="G19" s="129" t="n">
        <v>36</v>
      </c>
      <c r="H19" s="129" t="n">
        <v>332.88415666</v>
      </c>
      <c r="I19" s="130" t="n">
        <v>368.88415666</v>
      </c>
      <c r="J19" s="112" t="n">
        <v>41.80853667</v>
      </c>
      <c r="K19" s="31" t="n">
        <v>-238.79938221</v>
      </c>
      <c r="L19" s="31" t="n">
        <v>-29.7694516</v>
      </c>
      <c r="M19" s="129" t="n">
        <v>-90.15289784</v>
      </c>
      <c r="N19" s="129" t="n">
        <v>1.00000004749745E-008</v>
      </c>
      <c r="O19" s="129" t="n">
        <v>-30.43333793</v>
      </c>
      <c r="P19" s="130" t="n">
        <v>-271.21078067</v>
      </c>
      <c r="Q19" s="129" t="n">
        <v>0</v>
      </c>
      <c r="R19" s="131" t="n">
        <v>0.04432424</v>
      </c>
    </row>
    <row r="20" customFormat="false" ht="17.25" hidden="false" customHeight="true" outlineLevel="0" collapsed="false">
      <c r="A20" s="132" t="s">
        <v>38</v>
      </c>
      <c r="B20" s="126"/>
      <c r="C20" s="127"/>
      <c r="D20" s="128" t="n">
        <v>90.827657976808</v>
      </c>
      <c r="E20" s="129" t="n">
        <v>0</v>
      </c>
      <c r="F20" s="133" t="n">
        <v>0</v>
      </c>
      <c r="G20" s="133" t="n">
        <v>29.1099577468081</v>
      </c>
      <c r="H20" s="133" t="n">
        <v>332.88415666</v>
      </c>
      <c r="I20" s="134" t="n">
        <v>361.994114406808</v>
      </c>
      <c r="J20" s="119" t="n">
        <v>41.80853667</v>
      </c>
      <c r="K20" s="118" t="n">
        <v>-238.79938221</v>
      </c>
      <c r="L20" s="118" t="n">
        <v>-29.7694516</v>
      </c>
      <c r="M20" s="133" t="n">
        <v>-90.15289784</v>
      </c>
      <c r="N20" s="133" t="n">
        <v>1.00000004749745E-008</v>
      </c>
      <c r="O20" s="133" t="n">
        <v>-30.43333793</v>
      </c>
      <c r="P20" s="134" t="n">
        <v>-271.21078067</v>
      </c>
      <c r="Q20" s="133" t="n">
        <v>0</v>
      </c>
      <c r="R20" s="135" t="n">
        <v>0.04432424</v>
      </c>
    </row>
    <row r="24" customFormat="false" ht="15.75" hidden="false" customHeight="false" outlineLevel="0" collapsed="false">
      <c r="A24" s="136" t="s">
        <v>39</v>
      </c>
    </row>
    <row r="25" customFormat="false" ht="12" hidden="false" customHeight="false" outlineLevel="0" collapsed="false">
      <c r="D25" s="137" t="s">
        <v>18</v>
      </c>
      <c r="E25" s="16" t="n">
        <v>37135</v>
      </c>
      <c r="F25" s="16" t="n">
        <v>37165</v>
      </c>
      <c r="G25" s="16" t="n">
        <v>37196</v>
      </c>
      <c r="H25" s="16" t="n">
        <v>37226</v>
      </c>
      <c r="I25" s="16" t="s">
        <v>19</v>
      </c>
      <c r="J25" s="16" t="n">
        <v>37257</v>
      </c>
      <c r="K25" s="16" t="n">
        <v>37288</v>
      </c>
      <c r="L25" s="16" t="n">
        <v>37316</v>
      </c>
      <c r="M25" s="16" t="s">
        <v>20</v>
      </c>
      <c r="N25" s="16" t="s">
        <v>21</v>
      </c>
      <c r="O25" s="16" t="s">
        <v>22</v>
      </c>
      <c r="P25" s="16" t="s">
        <v>40</v>
      </c>
      <c r="Q25" s="16" t="s">
        <v>41</v>
      </c>
      <c r="R25" s="16" t="s">
        <v>42</v>
      </c>
      <c r="S25" s="138" t="s">
        <v>18</v>
      </c>
    </row>
    <row r="26" customFormat="false" ht="15.75" hidden="false" customHeight="true" outlineLevel="0" collapsed="false">
      <c r="A26" s="139" t="s">
        <v>26</v>
      </c>
      <c r="B26" s="11"/>
      <c r="C26" s="140"/>
      <c r="D26" s="103" t="n">
        <v>-1607021.08903045</v>
      </c>
      <c r="E26" s="104" t="n">
        <v>0</v>
      </c>
      <c r="F26" s="104" t="n">
        <v>0</v>
      </c>
      <c r="G26" s="104" t="n">
        <v>-2267.12826567919</v>
      </c>
      <c r="H26" s="104" t="n">
        <v>41505.0635042915</v>
      </c>
      <c r="I26" s="105" t="n">
        <v>39237.9352386123</v>
      </c>
      <c r="J26" s="104" t="n">
        <v>-126271.473079769</v>
      </c>
      <c r="K26" s="104" t="n">
        <v>-132179.24027958</v>
      </c>
      <c r="L26" s="104" t="n">
        <v>-150305.435619011</v>
      </c>
      <c r="M26" s="104" t="n">
        <v>-203892.721404716</v>
      </c>
      <c r="N26" s="104" t="n">
        <v>-266878.930292284</v>
      </c>
      <c r="O26" s="104" t="n">
        <v>-456496.52562437</v>
      </c>
      <c r="P26" s="105" t="n">
        <v>-1336024.32629973</v>
      </c>
      <c r="Q26" s="104" t="n">
        <v>-272577.21215588</v>
      </c>
      <c r="R26" s="106" t="n">
        <v>-37657.485813449</v>
      </c>
      <c r="S26" s="13" t="n">
        <v>-37657.485813449</v>
      </c>
    </row>
    <row r="27" customFormat="false" ht="11.25" hidden="false" customHeight="false" outlineLevel="0" collapsed="false">
      <c r="A27" s="141" t="s">
        <v>27</v>
      </c>
      <c r="C27" s="109"/>
      <c r="D27" s="110" t="n">
        <v>-2313551.66990853</v>
      </c>
      <c r="E27" s="112" t="n">
        <v>0</v>
      </c>
      <c r="F27" s="31" t="n">
        <v>0</v>
      </c>
      <c r="G27" s="31" t="n">
        <v>4274.47737089883</v>
      </c>
      <c r="H27" s="31" t="n">
        <v>22042.4163190297</v>
      </c>
      <c r="I27" s="111" t="n">
        <v>26316.8936899285</v>
      </c>
      <c r="J27" s="112" t="n">
        <v>56814.2709540917</v>
      </c>
      <c r="K27" s="31" t="n">
        <v>50412.8853002055</v>
      </c>
      <c r="L27" s="31" t="n">
        <v>58165.6625643567</v>
      </c>
      <c r="M27" s="31" t="n">
        <v>170975.339323593</v>
      </c>
      <c r="N27" s="31" t="n">
        <v>166677.566563333</v>
      </c>
      <c r="O27" s="31" t="n">
        <v>168442.288100702</v>
      </c>
      <c r="P27" s="111" t="n">
        <v>671488.012806281</v>
      </c>
      <c r="Q27" s="31" t="n">
        <v>494573.889751968</v>
      </c>
      <c r="R27" s="113" t="n">
        <v>-3505930.46615671</v>
      </c>
      <c r="S27" s="142" t="n">
        <v>-3505930.46615671</v>
      </c>
    </row>
    <row r="28" customFormat="false" ht="11.25" hidden="false" customHeight="false" outlineLevel="0" collapsed="false">
      <c r="A28" s="141" t="s">
        <v>28</v>
      </c>
      <c r="C28" s="109"/>
      <c r="D28" s="110" t="n">
        <v>-1992968.72637734</v>
      </c>
      <c r="E28" s="112" t="n">
        <v>0</v>
      </c>
      <c r="F28" s="31" t="n">
        <v>0</v>
      </c>
      <c r="G28" s="31" t="n">
        <v>28705.948666254</v>
      </c>
      <c r="H28" s="31" t="n">
        <v>-27290.4213043543</v>
      </c>
      <c r="I28" s="111" t="n">
        <v>1415.52736189967</v>
      </c>
      <c r="J28" s="112" t="n">
        <v>-89095.2493306588</v>
      </c>
      <c r="K28" s="31" t="n">
        <v>-54485.7063131523</v>
      </c>
      <c r="L28" s="31" t="n">
        <v>-67008.9506016728</v>
      </c>
      <c r="M28" s="31" t="n">
        <v>-72281.8644471315</v>
      </c>
      <c r="N28" s="31" t="n">
        <v>30841.5276344621</v>
      </c>
      <c r="O28" s="31" t="n">
        <v>84970.1152223601</v>
      </c>
      <c r="P28" s="111" t="n">
        <v>-167060.127835793</v>
      </c>
      <c r="Q28" s="31" t="n">
        <v>-1043668.99870763</v>
      </c>
      <c r="R28" s="113" t="n">
        <v>-783655.127195822</v>
      </c>
      <c r="S28" s="142" t="n">
        <v>-783655.127195822</v>
      </c>
    </row>
    <row r="29" customFormat="false" ht="11.25" hidden="false" customHeight="false" outlineLevel="0" collapsed="false">
      <c r="A29" s="141" t="s">
        <v>29</v>
      </c>
      <c r="C29" s="109"/>
      <c r="D29" s="110" t="n">
        <v>342722.443735795</v>
      </c>
      <c r="E29" s="112" t="n">
        <v>0</v>
      </c>
      <c r="F29" s="31" t="n">
        <v>0</v>
      </c>
      <c r="G29" s="31" t="n">
        <v>0</v>
      </c>
      <c r="H29" s="31" t="n">
        <v>0</v>
      </c>
      <c r="I29" s="111" t="n">
        <v>0</v>
      </c>
      <c r="J29" s="112" t="n">
        <v>0</v>
      </c>
      <c r="K29" s="31" t="n">
        <v>0</v>
      </c>
      <c r="L29" s="31" t="n">
        <v>0</v>
      </c>
      <c r="M29" s="31" t="n">
        <v>0</v>
      </c>
      <c r="N29" s="31" t="n">
        <v>0</v>
      </c>
      <c r="O29" s="31" t="n">
        <v>0</v>
      </c>
      <c r="P29" s="111" t="n">
        <v>0</v>
      </c>
      <c r="Q29" s="31" t="n">
        <v>91852.9093974204</v>
      </c>
      <c r="R29" s="113" t="n">
        <v>250869.534338375</v>
      </c>
      <c r="S29" s="142" t="n">
        <v>250869.534338375</v>
      </c>
    </row>
    <row r="30" customFormat="false" ht="11.25" hidden="false" customHeight="false" outlineLevel="0" collapsed="false">
      <c r="A30" s="141" t="s">
        <v>30</v>
      </c>
      <c r="C30" s="109"/>
      <c r="D30" s="110" t="n">
        <v>-3469982.5624378</v>
      </c>
      <c r="E30" s="112" t="n">
        <v>0</v>
      </c>
      <c r="F30" s="31" t="n">
        <v>0</v>
      </c>
      <c r="G30" s="31" t="n">
        <v>-87164.5535946553</v>
      </c>
      <c r="H30" s="31" t="n">
        <v>-101085.191361437</v>
      </c>
      <c r="I30" s="111" t="n">
        <v>-188249.744956092</v>
      </c>
      <c r="J30" s="112" t="n">
        <v>-37184.7099194486</v>
      </c>
      <c r="K30" s="31" t="n">
        <v>-7094.38553971408</v>
      </c>
      <c r="L30" s="31" t="n">
        <v>-8454.80898555226</v>
      </c>
      <c r="M30" s="31" t="n">
        <v>-308847.452629046</v>
      </c>
      <c r="N30" s="31" t="n">
        <v>-362234.077081339</v>
      </c>
      <c r="O30" s="31" t="n">
        <v>-136530.949487496</v>
      </c>
      <c r="P30" s="111" t="n">
        <v>-860346.383642596</v>
      </c>
      <c r="Q30" s="31" t="n">
        <v>-770897.663678439</v>
      </c>
      <c r="R30" s="113" t="n">
        <v>-1650488.77016067</v>
      </c>
      <c r="S30" s="142" t="n">
        <v>-1650488.77016067</v>
      </c>
    </row>
    <row r="31" customFormat="false" ht="11.25" hidden="false" customHeight="false" outlineLevel="0" collapsed="false">
      <c r="A31" s="141" t="s">
        <v>31</v>
      </c>
      <c r="C31" s="109"/>
      <c r="D31" s="110" t="n">
        <v>3458265.73427638</v>
      </c>
      <c r="E31" s="112" t="n">
        <v>0</v>
      </c>
      <c r="F31" s="31" t="n">
        <v>0</v>
      </c>
      <c r="G31" s="31" t="n">
        <v>-4331.07902742682</v>
      </c>
      <c r="H31" s="31" t="n">
        <v>117034.624821382</v>
      </c>
      <c r="I31" s="111" t="n">
        <v>112703.545793955</v>
      </c>
      <c r="J31" s="112" t="n">
        <v>75177.0683139905</v>
      </c>
      <c r="K31" s="31" t="n">
        <v>83469.2355663881</v>
      </c>
      <c r="L31" s="31" t="n">
        <v>96755.9606714843</v>
      </c>
      <c r="M31" s="31" t="n">
        <v>-254789.765908773</v>
      </c>
      <c r="N31" s="31" t="n">
        <v>-181931.847282973</v>
      </c>
      <c r="O31" s="31" t="n">
        <v>-152771.201374256</v>
      </c>
      <c r="P31" s="111" t="n">
        <v>-334090.550014139</v>
      </c>
      <c r="Q31" s="31" t="n">
        <v>-271345.420615993</v>
      </c>
      <c r="R31" s="113" t="n">
        <v>3950998.15911256</v>
      </c>
      <c r="S31" s="142" t="n">
        <v>3950998.15911256</v>
      </c>
    </row>
    <row r="32" customFormat="false" ht="12" hidden="false" customHeight="false" outlineLevel="0" collapsed="false">
      <c r="A32" s="143" t="s">
        <v>32</v>
      </c>
      <c r="B32" s="144"/>
      <c r="C32" s="145"/>
      <c r="D32" s="134" t="n">
        <v>0</v>
      </c>
      <c r="E32" s="31" t="n">
        <v>0</v>
      </c>
      <c r="F32" s="31" t="n">
        <v>0</v>
      </c>
      <c r="G32" s="31" t="n">
        <v>0</v>
      </c>
      <c r="H32" s="31" t="n">
        <v>0</v>
      </c>
      <c r="I32" s="111" t="n">
        <v>0</v>
      </c>
      <c r="J32" s="112" t="n">
        <v>0</v>
      </c>
      <c r="K32" s="31" t="n">
        <v>0</v>
      </c>
      <c r="L32" s="31" t="n">
        <v>0</v>
      </c>
      <c r="M32" s="31" t="n">
        <v>0</v>
      </c>
      <c r="N32" s="31" t="n">
        <v>0</v>
      </c>
      <c r="O32" s="31" t="n">
        <v>0</v>
      </c>
      <c r="P32" s="111" t="n">
        <v>0</v>
      </c>
      <c r="Q32" s="31" t="n">
        <v>0</v>
      </c>
      <c r="R32" s="113" t="n">
        <v>0</v>
      </c>
      <c r="S32" s="146" t="n">
        <v>0</v>
      </c>
    </row>
    <row r="33" customFormat="false" ht="15.75" hidden="false" customHeight="true" outlineLevel="0" collapsed="false">
      <c r="A33" s="147" t="s">
        <v>33</v>
      </c>
      <c r="B33" s="148"/>
      <c r="C33" s="116"/>
      <c r="D33" s="117" t="n">
        <v>-5582535.86974195</v>
      </c>
      <c r="E33" s="149" t="n">
        <v>0</v>
      </c>
      <c r="F33" s="118" t="n">
        <v>0</v>
      </c>
      <c r="G33" s="118" t="n">
        <v>-60782.3348506084</v>
      </c>
      <c r="H33" s="118" t="n">
        <v>52206.4919789118</v>
      </c>
      <c r="I33" s="117" t="n">
        <v>-8575.84287169667</v>
      </c>
      <c r="J33" s="119" t="n">
        <v>-120560.093061794</v>
      </c>
      <c r="K33" s="118" t="n">
        <v>-59877.2112658529</v>
      </c>
      <c r="L33" s="118" t="n">
        <v>-70847.5719703946</v>
      </c>
      <c r="M33" s="118" t="n">
        <v>-668836.465066074</v>
      </c>
      <c r="N33" s="118" t="n">
        <v>-613525.760458801</v>
      </c>
      <c r="O33" s="118" t="n">
        <v>-492386.27316306</v>
      </c>
      <c r="P33" s="117" t="n">
        <v>-2026033.37498598</v>
      </c>
      <c r="Q33" s="118" t="n">
        <v>-1772062.49600855</v>
      </c>
      <c r="R33" s="120" t="n">
        <v>-1775864.15587572</v>
      </c>
      <c r="S33" s="150" t="n">
        <v>-1775864.15587572</v>
      </c>
    </row>
    <row r="37" customFormat="false" ht="15.75" hidden="false" customHeight="false" outlineLevel="0" collapsed="false">
      <c r="A37" s="136" t="s">
        <v>43</v>
      </c>
    </row>
    <row r="38" customFormat="false" ht="12" hidden="false" customHeight="false" outlineLevel="0" collapsed="false">
      <c r="D38" s="16" t="s">
        <v>44</v>
      </c>
      <c r="E38" s="137" t="n">
        <v>37135</v>
      </c>
      <c r="F38" s="137" t="n">
        <v>37165</v>
      </c>
      <c r="G38" s="137" t="n">
        <v>37196</v>
      </c>
      <c r="H38" s="137" t="n">
        <v>37226</v>
      </c>
      <c r="I38" s="137" t="s">
        <v>19</v>
      </c>
      <c r="J38" s="137" t="n">
        <v>37257</v>
      </c>
      <c r="K38" s="137" t="n">
        <v>37288</v>
      </c>
      <c r="L38" s="137" t="n">
        <v>37316</v>
      </c>
      <c r="M38" s="137" t="s">
        <v>20</v>
      </c>
      <c r="N38" s="137" t="s">
        <v>21</v>
      </c>
      <c r="O38" s="137" t="s">
        <v>22</v>
      </c>
      <c r="P38" s="137" t="s">
        <v>40</v>
      </c>
      <c r="Q38" s="137" t="s">
        <v>41</v>
      </c>
      <c r="R38" s="137" t="s">
        <v>42</v>
      </c>
    </row>
    <row r="39" customFormat="false" ht="15" hidden="false" customHeight="true" outlineLevel="0" collapsed="false">
      <c r="A39" s="151" t="s">
        <v>26</v>
      </c>
      <c r="B39" s="11"/>
      <c r="C39" s="11"/>
      <c r="D39" s="152" t="n">
        <v>-650818.911307638</v>
      </c>
      <c r="E39" s="153" t="n">
        <v>0</v>
      </c>
      <c r="F39" s="153" t="n">
        <v>0</v>
      </c>
      <c r="G39" s="153" t="n">
        <v>44874.7864410772</v>
      </c>
      <c r="H39" s="153" t="n">
        <v>98185.7439485164</v>
      </c>
      <c r="I39" s="154" t="n">
        <v>143060.530389594</v>
      </c>
      <c r="J39" s="153" t="n">
        <v>-168942.489550353</v>
      </c>
      <c r="K39" s="153" t="n">
        <v>-215917.761885064</v>
      </c>
      <c r="L39" s="153" t="n">
        <v>-233019.835773082</v>
      </c>
      <c r="M39" s="153" t="n">
        <v>-268396.980046423</v>
      </c>
      <c r="N39" s="153" t="n">
        <v>-845359.297278806</v>
      </c>
      <c r="O39" s="153" t="n">
        <v>-900464.964759302</v>
      </c>
      <c r="P39" s="154" t="n">
        <v>-2628386.6961499</v>
      </c>
      <c r="Q39" s="153" t="n">
        <v>707115.490357831</v>
      </c>
      <c r="R39" s="155" t="n">
        <v>1127391.76409484</v>
      </c>
    </row>
    <row r="40" customFormat="false" ht="11.25" hidden="false" customHeight="false" outlineLevel="0" collapsed="false">
      <c r="A40" s="156" t="s">
        <v>27</v>
      </c>
      <c r="B40" s="70"/>
      <c r="C40" s="70"/>
      <c r="D40" s="157" t="n">
        <v>-3817715.67944004</v>
      </c>
      <c r="E40" s="2" t="n">
        <v>0</v>
      </c>
      <c r="F40" s="2" t="n">
        <v>0</v>
      </c>
      <c r="G40" s="2" t="n">
        <v>12764.5924767337</v>
      </c>
      <c r="H40" s="2" t="n">
        <v>-64699.1521670001</v>
      </c>
      <c r="I40" s="158" t="n">
        <v>-51934.5596902664</v>
      </c>
      <c r="J40" s="2" t="n">
        <v>55669.0652801355</v>
      </c>
      <c r="K40" s="2" t="n">
        <v>49174.0744193087</v>
      </c>
      <c r="L40" s="2" t="n">
        <v>100158.791278195</v>
      </c>
      <c r="M40" s="2" t="n">
        <v>281566.996158153</v>
      </c>
      <c r="N40" s="2" t="n">
        <v>6446.59692744107</v>
      </c>
      <c r="O40" s="2" t="n">
        <v>230961.349114634</v>
      </c>
      <c r="P40" s="158" t="n">
        <v>660057.073141609</v>
      </c>
      <c r="Q40" s="2" t="n">
        <v>-247292.272343269</v>
      </c>
      <c r="R40" s="159" t="n">
        <v>-4178545.92054811</v>
      </c>
    </row>
    <row r="41" customFormat="false" ht="11.25" hidden="false" customHeight="false" outlineLevel="0" collapsed="false">
      <c r="A41" s="156" t="s">
        <v>28</v>
      </c>
      <c r="B41" s="70"/>
      <c r="C41" s="70"/>
      <c r="D41" s="157" t="n">
        <v>-3771931.98327366</v>
      </c>
      <c r="E41" s="2" t="n">
        <v>0</v>
      </c>
      <c r="F41" s="2" t="n">
        <v>0</v>
      </c>
      <c r="G41" s="2" t="n">
        <v>68263.1246798616</v>
      </c>
      <c r="H41" s="2" t="n">
        <v>24945.5006837052</v>
      </c>
      <c r="I41" s="158" t="n">
        <v>93208.6253635668</v>
      </c>
      <c r="J41" s="2" t="n">
        <v>-76966.1013062053</v>
      </c>
      <c r="K41" s="2" t="n">
        <v>-6679.45280578132</v>
      </c>
      <c r="L41" s="2" t="n">
        <v>6044.16581592098</v>
      </c>
      <c r="M41" s="2" t="n">
        <v>136533.326517758</v>
      </c>
      <c r="N41" s="2" t="n">
        <v>113545.299336966</v>
      </c>
      <c r="O41" s="2" t="n">
        <v>321229.244895811</v>
      </c>
      <c r="P41" s="158" t="n">
        <v>461480.183397507</v>
      </c>
      <c r="Q41" s="2" t="n">
        <v>-1490837.46487629</v>
      </c>
      <c r="R41" s="159" t="n">
        <v>-2835783.32715844</v>
      </c>
    </row>
    <row r="42" customFormat="false" ht="11.25" hidden="false" customHeight="false" outlineLevel="0" collapsed="false">
      <c r="A42" s="156" t="s">
        <v>29</v>
      </c>
      <c r="B42" s="70"/>
      <c r="C42" s="70"/>
      <c r="D42" s="157" t="n">
        <v>779656.208266704</v>
      </c>
      <c r="E42" s="2" t="n">
        <v>0</v>
      </c>
      <c r="F42" s="2" t="n">
        <v>0</v>
      </c>
      <c r="G42" s="2" t="n">
        <v>0</v>
      </c>
      <c r="H42" s="2" t="n">
        <v>0</v>
      </c>
      <c r="I42" s="158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158" t="n">
        <v>0</v>
      </c>
      <c r="Q42" s="2" t="n">
        <v>209122.941472967</v>
      </c>
      <c r="R42" s="159" t="n">
        <v>570533.266793737</v>
      </c>
    </row>
    <row r="43" customFormat="false" ht="11.25" hidden="false" customHeight="false" outlineLevel="0" collapsed="false">
      <c r="A43" s="156" t="s">
        <v>30</v>
      </c>
      <c r="B43" s="70"/>
      <c r="C43" s="70"/>
      <c r="D43" s="157" t="n">
        <v>-8742710.46540393</v>
      </c>
      <c r="E43" s="2" t="n">
        <v>0</v>
      </c>
      <c r="F43" s="2" t="n">
        <v>0</v>
      </c>
      <c r="G43" s="2" t="n">
        <v>-108796.474760008</v>
      </c>
      <c r="H43" s="2" t="n">
        <v>-77389.8450363984</v>
      </c>
      <c r="I43" s="158" t="n">
        <v>-186186.319796407</v>
      </c>
      <c r="J43" s="2" t="n">
        <v>-84886.2744776416</v>
      </c>
      <c r="K43" s="2" t="n">
        <v>-85943.496552559</v>
      </c>
      <c r="L43" s="2" t="n">
        <v>6282.38632462574</v>
      </c>
      <c r="M43" s="2" t="n">
        <v>-197762.740732549</v>
      </c>
      <c r="N43" s="2" t="n">
        <v>-419255.063191818</v>
      </c>
      <c r="O43" s="2" t="n">
        <v>67327.1751364415</v>
      </c>
      <c r="P43" s="158" t="n">
        <v>-726950.190498771</v>
      </c>
      <c r="Q43" s="2" t="n">
        <v>-530204.775653754</v>
      </c>
      <c r="R43" s="159" t="n">
        <v>-7299369.17945499</v>
      </c>
    </row>
    <row r="44" customFormat="false" ht="11.25" hidden="false" customHeight="false" outlineLevel="0" collapsed="false">
      <c r="A44" s="156" t="s">
        <v>31</v>
      </c>
      <c r="B44" s="70"/>
      <c r="C44" s="70"/>
      <c r="D44" s="157" t="n">
        <v>5346391.00261476</v>
      </c>
      <c r="E44" s="2" t="n">
        <v>0</v>
      </c>
      <c r="F44" s="2" t="n">
        <v>0</v>
      </c>
      <c r="G44" s="2" t="n">
        <v>21958.3572172351</v>
      </c>
      <c r="H44" s="2" t="n">
        <v>178989.185520851</v>
      </c>
      <c r="I44" s="158" t="n">
        <v>200947.542738086</v>
      </c>
      <c r="J44" s="2" t="n">
        <v>137508.095527461</v>
      </c>
      <c r="K44" s="2" t="n">
        <v>153148.53520015</v>
      </c>
      <c r="L44" s="2" t="n">
        <v>-310620.896152537</v>
      </c>
      <c r="M44" s="2" t="n">
        <v>-1522223.37808801</v>
      </c>
      <c r="N44" s="2" t="n">
        <v>-1092452.49312906</v>
      </c>
      <c r="O44" s="2" t="n">
        <v>-693103.828243955</v>
      </c>
      <c r="P44" s="158" t="n">
        <v>-3010557.35756355</v>
      </c>
      <c r="Q44" s="2" t="n">
        <v>-981584.651790754</v>
      </c>
      <c r="R44" s="159" t="n">
        <v>9137585.46923099</v>
      </c>
    </row>
    <row r="45" customFormat="false" ht="12" hidden="false" customHeight="false" outlineLevel="0" collapsed="false">
      <c r="A45" s="156" t="s">
        <v>32</v>
      </c>
      <c r="B45" s="70"/>
      <c r="C45" s="70"/>
      <c r="D45" s="157" t="n">
        <v>-142726.104103803</v>
      </c>
      <c r="E45" s="2" t="n">
        <v>0</v>
      </c>
      <c r="F45" s="2" t="n">
        <v>0</v>
      </c>
      <c r="G45" s="2" t="n">
        <v>-3216.81172221507</v>
      </c>
      <c r="H45" s="2" t="n">
        <v>-2237.0069184514</v>
      </c>
      <c r="I45" s="158" t="n">
        <v>-5453.81864066647</v>
      </c>
      <c r="J45" s="2" t="n">
        <v>-1886.29373273899</v>
      </c>
      <c r="K45" s="2" t="n">
        <v>-1848.77503303755</v>
      </c>
      <c r="L45" s="2" t="n">
        <v>-2208.08100921068</v>
      </c>
      <c r="M45" s="2" t="n">
        <v>-14713.2635798408</v>
      </c>
      <c r="N45" s="2" t="n">
        <v>-27746.8620760748</v>
      </c>
      <c r="O45" s="2" t="n">
        <v>-16250.6084641217</v>
      </c>
      <c r="P45" s="158" t="n">
        <v>-64953.0530862383</v>
      </c>
      <c r="Q45" s="2" t="n">
        <v>-72319.2323768978</v>
      </c>
      <c r="R45" s="159" t="n">
        <v>0</v>
      </c>
    </row>
    <row r="46" customFormat="false" ht="13.5" hidden="false" customHeight="true" outlineLevel="0" collapsed="false">
      <c r="A46" s="160" t="s">
        <v>33</v>
      </c>
      <c r="B46" s="148"/>
      <c r="C46" s="148"/>
      <c r="D46" s="161" t="n">
        <v>-10999855.9326476</v>
      </c>
      <c r="E46" s="45" t="n">
        <v>0</v>
      </c>
      <c r="F46" s="64" t="n">
        <v>0</v>
      </c>
      <c r="G46" s="64" t="n">
        <v>35847.5743326842</v>
      </c>
      <c r="H46" s="64" t="n">
        <v>157794.426031222</v>
      </c>
      <c r="I46" s="162" t="n">
        <v>193642.000363906</v>
      </c>
      <c r="J46" s="64" t="n">
        <v>-139503.998259343</v>
      </c>
      <c r="K46" s="64" t="n">
        <v>-108066.876656983</v>
      </c>
      <c r="L46" s="64" t="n">
        <v>-433363.469516088</v>
      </c>
      <c r="M46" s="64" t="n">
        <v>-1584996.03977091</v>
      </c>
      <c r="N46" s="64" t="n">
        <v>-2264821.81941135</v>
      </c>
      <c r="O46" s="64" t="n">
        <v>-990301.632320492</v>
      </c>
      <c r="P46" s="162" t="n">
        <v>-5309310.04075934</v>
      </c>
      <c r="Q46" s="64" t="n">
        <v>-2405999.96521017</v>
      </c>
      <c r="R46" s="163" t="n">
        <v>-3478187.92704198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0.84"/>
    <col collapsed="false" customWidth="true" hidden="false" outlineLevel="0" max="6" min="2" style="1" width="5.99"/>
    <col collapsed="false" customWidth="true" hidden="false" outlineLevel="0" max="7" min="7" style="1" width="6.27"/>
    <col collapsed="false" customWidth="true" hidden="false" outlineLevel="0" max="23" min="8" style="1" width="5.99"/>
    <col collapsed="false" customWidth="true" hidden="true" outlineLevel="0" max="26" min="24" style="1" width="5.99"/>
    <col collapsed="false" customWidth="true" hidden="true" outlineLevel="0" max="28" min="27" style="1" width="3.99"/>
    <col collapsed="false" customWidth="true" hidden="true" outlineLevel="0" max="29" min="29" style="1" width="4.84"/>
    <col collapsed="false" customWidth="true" hidden="true" outlineLevel="0" max="30" min="30" style="1" width="9.28"/>
    <col collapsed="false" customWidth="true" hidden="true" outlineLevel="0" max="32" min="31" style="1" width="6.84"/>
    <col collapsed="false" customWidth="true" hidden="false" outlineLevel="0" max="33" min="33" style="1" width="11.84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14</v>
      </c>
    </row>
    <row r="2" customFormat="false" ht="15" hidden="false" customHeight="false" outlineLevel="0" collapsed="false">
      <c r="A2" s="92" t="s">
        <v>45</v>
      </c>
    </row>
    <row r="3" customFormat="false" ht="15" hidden="false" customHeight="false" outlineLevel="0" collapsed="false">
      <c r="A3" s="164" t="n">
        <f aca="false">+'[1]West Power Position'!A6</f>
        <v>37207</v>
      </c>
    </row>
    <row r="5" customFormat="false" ht="15.75" hidden="false" customHeight="false" outlineLevel="0" collapsed="false">
      <c r="A5" s="13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165" t="n">
        <f aca="false">+'[1]W. Power Desk Daily Position'!C8</f>
        <v>37208</v>
      </c>
      <c r="C6" s="165" t="n">
        <f aca="false">+'[1]W. Power Desk Daily Position'!D8</f>
        <v>37209</v>
      </c>
      <c r="D6" s="165" t="n">
        <f aca="false">+'[1]W. Power Desk Daily Position'!E8</f>
        <v>37210</v>
      </c>
      <c r="E6" s="165" t="n">
        <f aca="false">+'[1]W. Power Desk Daily Position'!F8</f>
        <v>37211</v>
      </c>
      <c r="F6" s="165" t="n">
        <f aca="false">+'[1]W. Power Desk Daily Position'!G8</f>
        <v>37212</v>
      </c>
      <c r="G6" s="165" t="n">
        <f aca="false">+'[1]W. Power Desk Daily Position'!H8</f>
        <v>37214</v>
      </c>
      <c r="H6" s="165" t="n">
        <f aca="false">+'[1]W. Power Desk Daily Position'!I8</f>
        <v>37215</v>
      </c>
      <c r="I6" s="165" t="n">
        <f aca="false">+'[1]W. Power Desk Daily Position'!J8</f>
        <v>37216</v>
      </c>
      <c r="J6" s="165" t="n">
        <f aca="false">+'[1]W. Power Desk Daily Position'!K8</f>
        <v>37218</v>
      </c>
      <c r="K6" s="165" t="n">
        <f aca="false">+'[1]W. Power Desk Daily Position'!L8</f>
        <v>37219</v>
      </c>
      <c r="L6" s="165" t="n">
        <f aca="false">+'[1]W. Power Desk Daily Position'!M8</f>
        <v>37221</v>
      </c>
      <c r="M6" s="165" t="n">
        <f aca="false">+'[1]W. Power Desk Daily Position'!N8</f>
        <v>37222</v>
      </c>
      <c r="N6" s="165" t="n">
        <f aca="false">+'[1]W. Power Desk Daily Position'!O8</f>
        <v>37223</v>
      </c>
      <c r="O6" s="165" t="n">
        <f aca="false">+'[1]W. Power Desk Daily Position'!P8</f>
        <v>37224</v>
      </c>
      <c r="P6" s="165" t="n">
        <f aca="false">+'[1]W. Power Desk Daily Position'!Q8</f>
        <v>37225</v>
      </c>
      <c r="Q6" s="165" t="n">
        <f aca="false">+'[1]W. Power Desk Daily Position'!R8</f>
        <v>37226</v>
      </c>
      <c r="R6" s="165" t="n">
        <f aca="false">+'[1]W. Power Desk Daily Position'!S8</f>
        <v>37228</v>
      </c>
      <c r="S6" s="165" t="n">
        <f aca="false">+'[1]W. Power Desk Daily Position'!T8</f>
        <v>37229</v>
      </c>
      <c r="T6" s="165" t="n">
        <f aca="false">+'[1]W. Power Desk Daily Position'!U8</f>
        <v>37230</v>
      </c>
      <c r="U6" s="165" t="n">
        <f aca="false">+'[1]W. Power Desk Daily Position'!V8</f>
        <v>37231</v>
      </c>
      <c r="V6" s="165" t="n">
        <f aca="false">+'[1]W. Power Desk Daily Position'!W8</f>
        <v>37232</v>
      </c>
      <c r="W6" s="165" t="n">
        <f aca="false">+'[1]W. Power Desk Daily Position'!X8</f>
        <v>37233</v>
      </c>
      <c r="X6" s="165" t="n">
        <f aca="false">+'[1]W. Power Desk Daily Position'!Y8</f>
        <v>37235</v>
      </c>
      <c r="Y6" s="165" t="n">
        <f aca="false">+'[1]W. Power Desk Daily Position'!Z8</f>
        <v>37236</v>
      </c>
      <c r="Z6" s="165" t="n">
        <f aca="false">+'[1]W. Power Desk Daily Position'!AA8</f>
        <v>37237</v>
      </c>
      <c r="AA6" s="165" t="n">
        <f aca="false">+'[1]W. Power Desk Daily Position'!AB8</f>
        <v>37238</v>
      </c>
      <c r="AB6" s="165" t="n">
        <f aca="false">+'[1]W. Power Desk Daily Position'!AC8</f>
        <v>37239</v>
      </c>
      <c r="AC6" s="165" t="n">
        <f aca="false">+'[1]W. Power Desk Daily Position'!AD8</f>
        <v>37240</v>
      </c>
      <c r="AD6" s="165" t="str">
        <f aca="false">+'[1]W. Power Desk Daily Position'!AE8</f>
        <v>Total Peak</v>
      </c>
      <c r="AE6" s="166"/>
      <c r="AF6" s="166"/>
      <c r="AG6" s="165" t="str">
        <f aca="false">+'[1]W. Power Desk Daily Position'!AE8</f>
        <v>Total Peak</v>
      </c>
    </row>
    <row r="7" customFormat="false" ht="15" hidden="false" customHeight="true" outlineLevel="0" collapsed="false">
      <c r="A7" s="151" t="str">
        <f aca="false">+'[1]W. Power Desk Daily Position'!A9</f>
        <v>Mid Columbia</v>
      </c>
      <c r="B7" s="167" t="n">
        <f aca="false">+'[1]W. Power Desk Daily Position'!C9</f>
        <v>5204.8794465948</v>
      </c>
      <c r="C7" s="168" t="n">
        <f aca="false">+'[1]W. Power Desk Daily Position'!D9</f>
        <v>2985.74829670601</v>
      </c>
      <c r="D7" s="168" t="n">
        <f aca="false">+'[1]W. Power Desk Daily Position'!E9</f>
        <v>2890.03217928263</v>
      </c>
      <c r="E7" s="168" t="n">
        <f aca="false">+'[1]W. Power Desk Daily Position'!F9</f>
        <v>2891.17516825946</v>
      </c>
      <c r="F7" s="168" t="n">
        <f aca="false">+'[1]W. Power Desk Daily Position'!G9</f>
        <v>2895.07716901321</v>
      </c>
      <c r="G7" s="168" t="n">
        <f aca="false">+'[1]W. Power Desk Daily Position'!H9</f>
        <v>2895.0771690132</v>
      </c>
      <c r="H7" s="168" t="n">
        <f aca="false">+'[1]W. Power Desk Daily Position'!I9</f>
        <v>3020.68821888948</v>
      </c>
      <c r="I7" s="168" t="n">
        <f aca="false">+'[1]W. Power Desk Daily Position'!J9</f>
        <v>3034.58533306456</v>
      </c>
      <c r="J7" s="168" t="n">
        <f aca="false">+'[1]W. Power Desk Daily Position'!K9</f>
        <v>2953.63316694218</v>
      </c>
      <c r="K7" s="168" t="n">
        <f aca="false">+'[1]W. Power Desk Daily Position'!L9</f>
        <v>2984.55352065919</v>
      </c>
      <c r="L7" s="168" t="n">
        <f aca="false">+'[1]W. Power Desk Daily Position'!M9</f>
        <v>2984.55352065921</v>
      </c>
      <c r="M7" s="168" t="n">
        <f aca="false">+'[1]W. Power Desk Daily Position'!N9</f>
        <v>3126.47526766823</v>
      </c>
      <c r="N7" s="168" t="n">
        <f aca="false">+'[1]W. Power Desk Daily Position'!O9</f>
        <v>3141.3166426429</v>
      </c>
      <c r="O7" s="168" t="n">
        <f aca="false">+'[1]W. Power Desk Daily Position'!P9</f>
        <v>3060.00958579701</v>
      </c>
      <c r="P7" s="168" t="n">
        <f aca="false">+'[1]W. Power Desk Daily Position'!Q9</f>
        <v>3074.11002156401</v>
      </c>
      <c r="Q7" s="168" t="n">
        <f aca="false">+'[1]W. Power Desk Daily Position'!R9</f>
        <v>0</v>
      </c>
      <c r="R7" s="168" t="n">
        <f aca="false">+'[1]W. Power Desk Daily Position'!S9</f>
        <v>0</v>
      </c>
      <c r="S7" s="168" t="n">
        <f aca="false">+'[1]W. Power Desk Daily Position'!T9</f>
        <v>0</v>
      </c>
      <c r="T7" s="168" t="n">
        <f aca="false">+'[1]W. Power Desk Daily Position'!U9</f>
        <v>0</v>
      </c>
      <c r="U7" s="168" t="n">
        <f aca="false">+'[1]W. Power Desk Daily Position'!V9</f>
        <v>0</v>
      </c>
      <c r="V7" s="168" t="n">
        <f aca="false">+'[1]W. Power Desk Daily Position'!W9</f>
        <v>0</v>
      </c>
      <c r="W7" s="168" t="n">
        <f aca="false">+'[1]W. Power Desk Daily Position'!X9</f>
        <v>0</v>
      </c>
      <c r="X7" s="168" t="n">
        <f aca="false">+'[1]W. Power Desk Daily Position'!Y9</f>
        <v>0</v>
      </c>
      <c r="Y7" s="168" t="n">
        <f aca="false">+'[1]W. Power Desk Daily Position'!Z9</f>
        <v>0</v>
      </c>
      <c r="Z7" s="168" t="n">
        <f aca="false">+'[1]W. Power Desk Daily Position'!AA9</f>
        <v>0</v>
      </c>
      <c r="AA7" s="168" t="n">
        <f aca="false">+'[1]W. Power Desk Daily Position'!AB9</f>
        <v>0</v>
      </c>
      <c r="AB7" s="168" t="n">
        <f aca="false">+'[1]W. Power Desk Daily Position'!AC9</f>
        <v>0</v>
      </c>
      <c r="AC7" s="168" t="n">
        <f aca="false">+'[1]W. Power Desk Daily Position'!AD9</f>
        <v>0</v>
      </c>
      <c r="AD7" s="169" t="n">
        <f aca="false">+'[1]W. Power Desk Daily Position'!AE9</f>
        <v>47141.9147067561</v>
      </c>
      <c r="AG7" s="170" t="n">
        <f aca="false">+'[1]W. Power Desk Daily Position'!AE9</f>
        <v>47141.9147067561</v>
      </c>
    </row>
    <row r="8" customFormat="false" ht="11.25" hidden="false" customHeight="false" outlineLevel="0" collapsed="false">
      <c r="A8" s="156" t="str">
        <f aca="false">+'[1]W. Power Desk Daily Position'!A10</f>
        <v>COB</v>
      </c>
      <c r="B8" s="32" t="n">
        <f aca="false">+'[1]W. Power Desk Daily Position'!C10</f>
        <v>303.274790923291</v>
      </c>
      <c r="C8" s="33" t="n">
        <f aca="false">+'[1]W. Power Desk Daily Position'!D10</f>
        <v>641.154795530598</v>
      </c>
      <c r="D8" s="59" t="n">
        <f aca="false">+'[1]W. Power Desk Daily Position'!E10</f>
        <v>609.758280734005</v>
      </c>
      <c r="E8" s="59" t="n">
        <f aca="false">+'[1]W. Power Desk Daily Position'!F10</f>
        <v>593.743124084253</v>
      </c>
      <c r="F8" s="59" t="n">
        <f aca="false">+'[1]W. Power Desk Daily Position'!G10</f>
        <v>584.082529929376</v>
      </c>
      <c r="G8" s="59" t="n">
        <f aca="false">+'[1]W. Power Desk Daily Position'!H10</f>
        <v>584.082529929376</v>
      </c>
      <c r="H8" s="59" t="n">
        <f aca="false">+'[1]W. Power Desk Daily Position'!I10</f>
        <v>572.03974649346</v>
      </c>
      <c r="I8" s="59" t="n">
        <f aca="false">+'[1]W. Power Desk Daily Position'!J10</f>
        <v>571.024299596821</v>
      </c>
      <c r="J8" s="59" t="n">
        <f aca="false">+'[1]W. Power Desk Daily Position'!K10</f>
        <v>570.84119510508</v>
      </c>
      <c r="K8" s="59" t="n">
        <f aca="false">+'[1]W. Power Desk Daily Position'!L10</f>
        <v>572.129092104455</v>
      </c>
      <c r="L8" s="59" t="n">
        <f aca="false">+'[1]W. Power Desk Daily Position'!M10</f>
        <v>572.129092104462</v>
      </c>
      <c r="M8" s="59" t="n">
        <f aca="false">+'[1]W. Power Desk Daily Position'!N10</f>
        <v>576.327409030139</v>
      </c>
      <c r="N8" s="59" t="n">
        <f aca="false">+'[1]W. Power Desk Daily Position'!O10</f>
        <v>578.035491600949</v>
      </c>
      <c r="O8" s="59" t="n">
        <f aca="false">+'[1]W. Power Desk Daily Position'!P10</f>
        <v>579.824994622618</v>
      </c>
      <c r="P8" s="59" t="n">
        <f aca="false">+'[1]W. Power Desk Daily Position'!Q10</f>
        <v>581.667734046069</v>
      </c>
      <c r="Q8" s="59" t="n">
        <f aca="false">+'[1]W. Power Desk Daily Position'!R10</f>
        <v>0</v>
      </c>
      <c r="R8" s="59" t="n">
        <f aca="false">+'[1]W. Power Desk Daily Position'!S10</f>
        <v>0</v>
      </c>
      <c r="S8" s="59" t="n">
        <f aca="false">+'[1]W. Power Desk Daily Position'!T10</f>
        <v>0</v>
      </c>
      <c r="T8" s="59" t="n">
        <f aca="false">+'[1]W. Power Desk Daily Position'!U10</f>
        <v>0</v>
      </c>
      <c r="U8" s="59" t="n">
        <f aca="false">+'[1]W. Power Desk Daily Position'!V10</f>
        <v>0</v>
      </c>
      <c r="V8" s="59" t="n">
        <f aca="false">+'[1]W. Power Desk Daily Position'!W10</f>
        <v>0</v>
      </c>
      <c r="W8" s="59" t="n">
        <f aca="false">+'[1]W. Power Desk Daily Position'!X10</f>
        <v>0</v>
      </c>
      <c r="X8" s="59" t="n">
        <f aca="false">+'[1]W. Power Desk Daily Position'!Y10</f>
        <v>0</v>
      </c>
      <c r="Y8" s="59" t="n">
        <f aca="false">+'[1]W. Power Desk Daily Position'!Z10</f>
        <v>0</v>
      </c>
      <c r="Z8" s="59" t="n">
        <f aca="false">+'[1]W. Power Desk Daily Position'!AA10</f>
        <v>0</v>
      </c>
      <c r="AA8" s="59" t="n">
        <f aca="false">+'[1]W. Power Desk Daily Position'!AB10</f>
        <v>0</v>
      </c>
      <c r="AB8" s="59" t="n">
        <f aca="false">+'[1]W. Power Desk Daily Position'!AC10</f>
        <v>0</v>
      </c>
      <c r="AC8" s="59" t="n">
        <f aca="false">+'[1]W. Power Desk Daily Position'!AD10</f>
        <v>0</v>
      </c>
      <c r="AD8" s="171" t="n">
        <f aca="false">+'[1]W. Power Desk Daily Position'!AE10</f>
        <v>8490.11510583495</v>
      </c>
      <c r="AG8" s="60" t="n">
        <f aca="false">+'[1]W. Power Desk Daily Position'!AE10</f>
        <v>8490.11510583495</v>
      </c>
    </row>
    <row r="9" customFormat="false" ht="11.25" hidden="false" customHeight="false" outlineLevel="0" collapsed="false">
      <c r="A9" s="156" t="str">
        <f aca="false">+'[1]W. Power Desk Daily Position'!A11</f>
        <v>NP15</v>
      </c>
      <c r="B9" s="32" t="n">
        <f aca="false">+'[1]W. Power Desk Daily Position'!C11</f>
        <v>-1789.37916149491</v>
      </c>
      <c r="C9" s="33" t="n">
        <f aca="false">+'[1]W. Power Desk Daily Position'!D11</f>
        <v>2937.47065605949</v>
      </c>
      <c r="D9" s="59" t="n">
        <f aca="false">+'[1]W. Power Desk Daily Position'!E11</f>
        <v>2790.60058460621</v>
      </c>
      <c r="E9" s="59" t="n">
        <f aca="false">+'[1]W. Power Desk Daily Position'!F11</f>
        <v>2999.93571709617</v>
      </c>
      <c r="F9" s="59" t="n">
        <f aca="false">+'[1]W. Power Desk Daily Position'!G11</f>
        <v>3011.08995315314</v>
      </c>
      <c r="G9" s="59" t="n">
        <f aca="false">+'[1]W. Power Desk Daily Position'!H11</f>
        <v>2931.265090906</v>
      </c>
      <c r="H9" s="59" t="n">
        <f aca="false">+'[1]W. Power Desk Daily Position'!I11</f>
        <v>2963.46364982739</v>
      </c>
      <c r="I9" s="59" t="n">
        <f aca="false">+'[1]W. Power Desk Daily Position'!J11</f>
        <v>2965.88484231324</v>
      </c>
      <c r="J9" s="59" t="n">
        <f aca="false">+'[1]W. Power Desk Daily Position'!K11</f>
        <v>3031.34005670521</v>
      </c>
      <c r="K9" s="59" t="n">
        <f aca="false">+'[1]W. Power Desk Daily Position'!L11</f>
        <v>3032.87188205087</v>
      </c>
      <c r="L9" s="59" t="n">
        <f aca="false">+'[1]W. Power Desk Daily Position'!M11</f>
        <v>3000.94193715198</v>
      </c>
      <c r="M9" s="59" t="n">
        <f aca="false">+'[1]W. Power Desk Daily Position'!N11</f>
        <v>2984.92204816624</v>
      </c>
      <c r="N9" s="59" t="n">
        <f aca="false">+'[1]W. Power Desk Daily Position'!O11</f>
        <v>2984.55931091216</v>
      </c>
      <c r="O9" s="59" t="n">
        <f aca="false">+'[1]W. Power Desk Daily Position'!P11</f>
        <v>2856.37460581469</v>
      </c>
      <c r="P9" s="59" t="n">
        <f aca="false">+'[1]W. Power Desk Daily Position'!Q11</f>
        <v>2855.83484034121</v>
      </c>
      <c r="Q9" s="59" t="n">
        <f aca="false">+'[1]W. Power Desk Daily Position'!R11</f>
        <v>0</v>
      </c>
      <c r="R9" s="59" t="n">
        <f aca="false">+'[1]W. Power Desk Daily Position'!S11</f>
        <v>0</v>
      </c>
      <c r="S9" s="59" t="n">
        <f aca="false">+'[1]W. Power Desk Daily Position'!T11</f>
        <v>0</v>
      </c>
      <c r="T9" s="59" t="n">
        <f aca="false">+'[1]W. Power Desk Daily Position'!U11</f>
        <v>0</v>
      </c>
      <c r="U9" s="59" t="n">
        <f aca="false">+'[1]W. Power Desk Daily Position'!V11</f>
        <v>0</v>
      </c>
      <c r="V9" s="59" t="n">
        <f aca="false">+'[1]W. Power Desk Daily Position'!W11</f>
        <v>0</v>
      </c>
      <c r="W9" s="59" t="n">
        <f aca="false">+'[1]W. Power Desk Daily Position'!X11</f>
        <v>0</v>
      </c>
      <c r="X9" s="59" t="n">
        <f aca="false">+'[1]W. Power Desk Daily Position'!Y11</f>
        <v>0</v>
      </c>
      <c r="Y9" s="59" t="n">
        <f aca="false">+'[1]W. Power Desk Daily Position'!Z11</f>
        <v>0</v>
      </c>
      <c r="Z9" s="59" t="n">
        <f aca="false">+'[1]W. Power Desk Daily Position'!AA11</f>
        <v>0</v>
      </c>
      <c r="AA9" s="59" t="n">
        <f aca="false">+'[1]W. Power Desk Daily Position'!AB11</f>
        <v>0</v>
      </c>
      <c r="AB9" s="59" t="n">
        <f aca="false">+'[1]W. Power Desk Daily Position'!AC11</f>
        <v>0</v>
      </c>
      <c r="AC9" s="59" t="n">
        <f aca="false">+'[1]W. Power Desk Daily Position'!AD11</f>
        <v>0</v>
      </c>
      <c r="AD9" s="171" t="n">
        <f aca="false">+'[1]W. Power Desk Daily Position'!AE11</f>
        <v>39557.1760136091</v>
      </c>
      <c r="AG9" s="60" t="n">
        <f aca="false">+'[1]W. Power Desk Daily Position'!AE11</f>
        <v>39557.1760136091</v>
      </c>
    </row>
    <row r="10" customFormat="false" ht="11.25" hidden="false" customHeight="false" outlineLevel="0" collapsed="false">
      <c r="A10" s="156" t="str">
        <f aca="false">+'[1]W. Power Desk Daily Position'!A12</f>
        <v>ZP26</v>
      </c>
      <c r="B10" s="32" t="n">
        <f aca="false">+'[1]W. Power Desk Daily Position'!C12</f>
        <v>0</v>
      </c>
      <c r="C10" s="33" t="n">
        <f aca="false">+'[1]W. Power Desk Daily Position'!D12</f>
        <v>0</v>
      </c>
      <c r="D10" s="59" t="n">
        <f aca="false">+'[1]W. Power Desk Daily Position'!E12</f>
        <v>0</v>
      </c>
      <c r="E10" s="59" t="n">
        <f aca="false">+'[1]W. Power Desk Daily Position'!F12</f>
        <v>0</v>
      </c>
      <c r="F10" s="59" t="n">
        <f aca="false">+'[1]W. Power Desk Daily Position'!G12</f>
        <v>0</v>
      </c>
      <c r="G10" s="59" t="n">
        <f aca="false">+'[1]W. Power Desk Daily Position'!H12</f>
        <v>0</v>
      </c>
      <c r="H10" s="59" t="n">
        <f aca="false">+'[1]W. Power Desk Daily Position'!I12</f>
        <v>0</v>
      </c>
      <c r="I10" s="59" t="n">
        <f aca="false">+'[1]W. Power Desk Daily Position'!J12</f>
        <v>0</v>
      </c>
      <c r="J10" s="59" t="n">
        <f aca="false">+'[1]W. Power Desk Daily Position'!K12</f>
        <v>0</v>
      </c>
      <c r="K10" s="59" t="n">
        <f aca="false">+'[1]W. Power Desk Daily Position'!L12</f>
        <v>0</v>
      </c>
      <c r="L10" s="59" t="n">
        <f aca="false">+'[1]W. Power Desk Daily Position'!M12</f>
        <v>0</v>
      </c>
      <c r="M10" s="59" t="n">
        <f aca="false">+'[1]W. Power Desk Daily Position'!N12</f>
        <v>0</v>
      </c>
      <c r="N10" s="59" t="n">
        <f aca="false">+'[1]W. Power Desk Daily Position'!O12</f>
        <v>0</v>
      </c>
      <c r="O10" s="59" t="n">
        <f aca="false">+'[1]W. Power Desk Daily Position'!P12</f>
        <v>0</v>
      </c>
      <c r="P10" s="59" t="n">
        <f aca="false">+'[1]W. Power Desk Daily Position'!Q12</f>
        <v>0</v>
      </c>
      <c r="Q10" s="59" t="n">
        <f aca="false">+'[1]W. Power Desk Daily Position'!R12</f>
        <v>0</v>
      </c>
      <c r="R10" s="59" t="n">
        <f aca="false">+'[1]W. Power Desk Daily Position'!S12</f>
        <v>0</v>
      </c>
      <c r="S10" s="59" t="n">
        <f aca="false">+'[1]W. Power Desk Daily Position'!T12</f>
        <v>0</v>
      </c>
      <c r="T10" s="59" t="n">
        <f aca="false">+'[1]W. Power Desk Daily Position'!U12</f>
        <v>0</v>
      </c>
      <c r="U10" s="59" t="n">
        <f aca="false">+'[1]W. Power Desk Daily Position'!V12</f>
        <v>0</v>
      </c>
      <c r="V10" s="59" t="n">
        <f aca="false">+'[1]W. Power Desk Daily Position'!W12</f>
        <v>0</v>
      </c>
      <c r="W10" s="59" t="n">
        <f aca="false">+'[1]W. Power Desk Daily Position'!X12</f>
        <v>0</v>
      </c>
      <c r="X10" s="59" t="n">
        <f aca="false">+'[1]W. Power Desk Daily Position'!Y12</f>
        <v>0</v>
      </c>
      <c r="Y10" s="59" t="n">
        <f aca="false">+'[1]W. Power Desk Daily Position'!Z12</f>
        <v>0</v>
      </c>
      <c r="Z10" s="59" t="n">
        <f aca="false">+'[1]W. Power Desk Daily Position'!AA12</f>
        <v>0</v>
      </c>
      <c r="AA10" s="59" t="n">
        <f aca="false">+'[1]W. Power Desk Daily Position'!AB12</f>
        <v>0</v>
      </c>
      <c r="AB10" s="59" t="n">
        <f aca="false">+'[1]W. Power Desk Daily Position'!AC12</f>
        <v>0</v>
      </c>
      <c r="AC10" s="59" t="n">
        <f aca="false">+'[1]W. Power Desk Daily Position'!AD12</f>
        <v>0</v>
      </c>
      <c r="AD10" s="171" t="n">
        <f aca="false">+'[1]W. Power Desk Daily Position'!AE12</f>
        <v>0</v>
      </c>
      <c r="AG10" s="60" t="n">
        <f aca="false">+'[1]W. Power Desk Daily Position'!AE12</f>
        <v>0</v>
      </c>
    </row>
    <row r="11" customFormat="false" ht="11.25" hidden="false" customHeight="false" outlineLevel="0" collapsed="false">
      <c r="A11" s="156" t="str">
        <f aca="false">+'[1]W. Power Desk Daily Position'!A13</f>
        <v>SP15</v>
      </c>
      <c r="B11" s="32" t="n">
        <f aca="false">+'[1]W. Power Desk Daily Position'!C13</f>
        <v>-1456.09143467524</v>
      </c>
      <c r="C11" s="33" t="n">
        <f aca="false">+'[1]W. Power Desk Daily Position'!D13</f>
        <v>-1440.12646222576</v>
      </c>
      <c r="D11" s="59" t="n">
        <f aca="false">+'[1]W. Power Desk Daily Position'!E13</f>
        <v>-1440.1264622258</v>
      </c>
      <c r="E11" s="59" t="n">
        <f aca="false">+'[1]W. Power Desk Daily Position'!F13</f>
        <v>-1440.12646292606</v>
      </c>
      <c r="F11" s="59" t="n">
        <f aca="false">+'[1]W. Power Desk Daily Position'!G13</f>
        <v>-1440.12653534098</v>
      </c>
      <c r="G11" s="59" t="n">
        <f aca="false">+'[1]W. Power Desk Daily Position'!H13</f>
        <v>-1440.12653534101</v>
      </c>
      <c r="H11" s="59" t="n">
        <f aca="false">+'[1]W. Power Desk Daily Position'!I13</f>
        <v>-1440.15774576519</v>
      </c>
      <c r="I11" s="59" t="n">
        <f aca="false">+'[1]W. Power Desk Daily Position'!J13</f>
        <v>-1440.21378070691</v>
      </c>
      <c r="J11" s="59" t="n">
        <f aca="false">+'[1]W. Power Desk Daily Position'!K13</f>
        <v>-1440.32154474395</v>
      </c>
      <c r="K11" s="59" t="n">
        <f aca="false">+'[1]W. Power Desk Daily Position'!L13</f>
        <v>-1440.76162807808</v>
      </c>
      <c r="L11" s="59" t="n">
        <f aca="false">+'[1]W. Power Desk Daily Position'!M13</f>
        <v>-1440.76162807813</v>
      </c>
      <c r="M11" s="59" t="n">
        <f aca="false">+'[1]W. Power Desk Daily Position'!N13</f>
        <v>-1442.14393331241</v>
      </c>
      <c r="N11" s="59" t="n">
        <f aca="false">+'[1]W. Power Desk Daily Position'!O13</f>
        <v>-1442.81195226618</v>
      </c>
      <c r="O11" s="59" t="n">
        <f aca="false">+'[1]W. Power Desk Daily Position'!P13</f>
        <v>-1443.58047637271</v>
      </c>
      <c r="P11" s="59" t="n">
        <f aca="false">+'[1]W. Power Desk Daily Position'!Q13</f>
        <v>-1444.44458329508</v>
      </c>
      <c r="Q11" s="59" t="n">
        <f aca="false">+'[1]W. Power Desk Daily Position'!R13</f>
        <v>0</v>
      </c>
      <c r="R11" s="59" t="n">
        <f aca="false">+'[1]W. Power Desk Daily Position'!S13</f>
        <v>0</v>
      </c>
      <c r="S11" s="59" t="n">
        <f aca="false">+'[1]W. Power Desk Daily Position'!T13</f>
        <v>0</v>
      </c>
      <c r="T11" s="59" t="n">
        <f aca="false">+'[1]W. Power Desk Daily Position'!U13</f>
        <v>0</v>
      </c>
      <c r="U11" s="59" t="n">
        <f aca="false">+'[1]W. Power Desk Daily Position'!V13</f>
        <v>0</v>
      </c>
      <c r="V11" s="59" t="n">
        <f aca="false">+'[1]W. Power Desk Daily Position'!W13</f>
        <v>0</v>
      </c>
      <c r="W11" s="59" t="n">
        <f aca="false">+'[1]W. Power Desk Daily Position'!X13</f>
        <v>0</v>
      </c>
      <c r="X11" s="59" t="n">
        <f aca="false">+'[1]W. Power Desk Daily Position'!Y13</f>
        <v>0</v>
      </c>
      <c r="Y11" s="59" t="n">
        <f aca="false">+'[1]W. Power Desk Daily Position'!Z13</f>
        <v>0</v>
      </c>
      <c r="Z11" s="59" t="n">
        <f aca="false">+'[1]W. Power Desk Daily Position'!AA13</f>
        <v>0</v>
      </c>
      <c r="AA11" s="59" t="n">
        <f aca="false">+'[1]W. Power Desk Daily Position'!AB13</f>
        <v>0</v>
      </c>
      <c r="AB11" s="59" t="n">
        <f aca="false">+'[1]W. Power Desk Daily Position'!AC13</f>
        <v>0</v>
      </c>
      <c r="AC11" s="59" t="n">
        <f aca="false">+'[1]W. Power Desk Daily Position'!AD13</f>
        <v>0</v>
      </c>
      <c r="AD11" s="171" t="n">
        <f aca="false">+'[1]W. Power Desk Daily Position'!AE13</f>
        <v>-21631.9211653535</v>
      </c>
      <c r="AG11" s="60" t="n">
        <f aca="false">+'[1]W. Power Desk Daily Position'!AE13</f>
        <v>-21631.9211653535</v>
      </c>
    </row>
    <row r="12" customFormat="false" ht="11.25" hidden="false" customHeight="false" outlineLevel="0" collapsed="false">
      <c r="A12" s="156" t="str">
        <f aca="false">+'[1]W. Power Desk Daily Position'!A14</f>
        <v>Palo Verde</v>
      </c>
      <c r="B12" s="32" t="n">
        <f aca="false">+'[1]W. Power Desk Daily Position'!C14</f>
        <v>-44.2349294043575</v>
      </c>
      <c r="C12" s="33" t="n">
        <f aca="false">+'[1]W. Power Desk Daily Position'!D14</f>
        <v>2541.2355961038</v>
      </c>
      <c r="D12" s="59" t="n">
        <f aca="false">+'[1]W. Power Desk Daily Position'!E14</f>
        <v>2142.63261533317</v>
      </c>
      <c r="E12" s="59" t="n">
        <f aca="false">+'[1]W. Power Desk Daily Position'!F14</f>
        <v>2143.03138771766</v>
      </c>
      <c r="F12" s="59" t="n">
        <f aca="false">+'[1]W. Power Desk Daily Position'!G14</f>
        <v>2143.3676529484</v>
      </c>
      <c r="G12" s="59" t="n">
        <f aca="false">+'[1]W. Power Desk Daily Position'!H14</f>
        <v>1732.36920338729</v>
      </c>
      <c r="H12" s="59" t="n">
        <f aca="false">+'[1]W. Power Desk Daily Position'!I14</f>
        <v>1733.42531419153</v>
      </c>
      <c r="I12" s="59" t="n">
        <f aca="false">+'[1]W. Power Desk Daily Position'!J14</f>
        <v>1733.78905372586</v>
      </c>
      <c r="J12" s="59" t="n">
        <f aca="false">+'[1]W. Power Desk Daily Position'!K14</f>
        <v>1734.20677920103</v>
      </c>
      <c r="K12" s="59" t="n">
        <f aca="false">+'[1]W. Power Desk Daily Position'!L14</f>
        <v>1735.31214854129</v>
      </c>
      <c r="L12" s="59" t="n">
        <f aca="false">+'[1]W. Power Desk Daily Position'!M14</f>
        <v>1735.31214854128</v>
      </c>
      <c r="M12" s="59" t="n">
        <f aca="false">+'[1]W. Power Desk Daily Position'!N14</f>
        <v>1737.90239885914</v>
      </c>
      <c r="N12" s="59" t="n">
        <f aca="false">+'[1]W. Power Desk Daily Position'!O14</f>
        <v>1739.04228310608</v>
      </c>
      <c r="O12" s="59" t="n">
        <f aca="false">+'[1]W. Power Desk Daily Position'!P14</f>
        <v>1740.31864831764</v>
      </c>
      <c r="P12" s="59" t="n">
        <f aca="false">+'[1]W. Power Desk Daily Position'!Q14</f>
        <v>1741.72594409166</v>
      </c>
      <c r="Q12" s="59" t="n">
        <f aca="false">+'[1]W. Power Desk Daily Position'!R14</f>
        <v>0</v>
      </c>
      <c r="R12" s="59" t="n">
        <f aca="false">+'[1]W. Power Desk Daily Position'!S14</f>
        <v>0</v>
      </c>
      <c r="S12" s="59" t="n">
        <f aca="false">+'[1]W. Power Desk Daily Position'!T14</f>
        <v>0</v>
      </c>
      <c r="T12" s="59" t="n">
        <f aca="false">+'[1]W. Power Desk Daily Position'!U14</f>
        <v>0</v>
      </c>
      <c r="U12" s="59" t="n">
        <f aca="false">+'[1]W. Power Desk Daily Position'!V14</f>
        <v>0</v>
      </c>
      <c r="V12" s="59" t="n">
        <f aca="false">+'[1]W. Power Desk Daily Position'!W14</f>
        <v>0</v>
      </c>
      <c r="W12" s="59" t="n">
        <f aca="false">+'[1]W. Power Desk Daily Position'!X14</f>
        <v>0</v>
      </c>
      <c r="X12" s="59" t="n">
        <f aca="false">+'[1]W. Power Desk Daily Position'!Y14</f>
        <v>0</v>
      </c>
      <c r="Y12" s="59" t="n">
        <f aca="false">+'[1]W. Power Desk Daily Position'!Z14</f>
        <v>0</v>
      </c>
      <c r="Z12" s="59" t="n">
        <f aca="false">+'[1]W. Power Desk Daily Position'!AA14</f>
        <v>0</v>
      </c>
      <c r="AA12" s="59" t="n">
        <f aca="false">+'[1]W. Power Desk Daily Position'!AB14</f>
        <v>0</v>
      </c>
      <c r="AB12" s="59" t="n">
        <f aca="false">+'[1]W. Power Desk Daily Position'!AC14</f>
        <v>0</v>
      </c>
      <c r="AC12" s="59" t="n">
        <f aca="false">+'[1]W. Power Desk Daily Position'!AD14</f>
        <v>0</v>
      </c>
      <c r="AD12" s="171" t="n">
        <f aca="false">+'[1]W. Power Desk Daily Position'!AE14</f>
        <v>26289.4362446615</v>
      </c>
      <c r="AG12" s="60" t="n">
        <f aca="false">+'[1]W. Power Desk Daily Position'!AE14</f>
        <v>26289.4362446615</v>
      </c>
    </row>
    <row r="13" customFormat="false" ht="12" hidden="false" customHeight="false" outlineLevel="0" collapsed="false">
      <c r="A13" s="156" t="str">
        <f aca="false">+'[1]W. Power Desk Daily Position'!A15</f>
        <v>Rockies</v>
      </c>
      <c r="B13" s="32" t="n">
        <f aca="false">+'[1]W. Power Desk Daily Position'!C15</f>
        <v>-434.5664430539</v>
      </c>
      <c r="C13" s="33" t="n">
        <f aca="false">+'[1]W. Power Desk Daily Position'!D15</f>
        <v>-91.4685258235707</v>
      </c>
      <c r="D13" s="59" t="n">
        <f aca="false">+'[1]W. Power Desk Daily Position'!E15</f>
        <v>-115.514121268546</v>
      </c>
      <c r="E13" s="59" t="n">
        <f aca="false">+'[1]W. Power Desk Daily Position'!F15</f>
        <v>-131.405645592263</v>
      </c>
      <c r="F13" s="59" t="n">
        <f aca="false">+'[1]W. Power Desk Daily Position'!G15</f>
        <v>-143.101308346061</v>
      </c>
      <c r="G13" s="59" t="n">
        <f aca="false">+'[1]W. Power Desk Daily Position'!H15</f>
        <v>-198.382033545305</v>
      </c>
      <c r="H13" s="59" t="n">
        <f aca="false">+'[1]W. Power Desk Daily Position'!I15</f>
        <v>-205.796626996319</v>
      </c>
      <c r="I13" s="59" t="n">
        <f aca="false">+'[1]W. Power Desk Daily Position'!J15</f>
        <v>-212.822352360069</v>
      </c>
      <c r="J13" s="59" t="n">
        <f aca="false">+'[1]W. Power Desk Daily Position'!K15</f>
        <v>-224.817485033037</v>
      </c>
      <c r="K13" s="59" t="n">
        <f aca="false">+'[1]W. Power Desk Daily Position'!L15</f>
        <v>-229.593027912232</v>
      </c>
      <c r="L13" s="59" t="n">
        <f aca="false">+'[1]W. Power Desk Daily Position'!M15</f>
        <v>-238.857906494924</v>
      </c>
      <c r="M13" s="59" t="n">
        <f aca="false">+'[1]W. Power Desk Daily Position'!N15</f>
        <v>-242.344909277695</v>
      </c>
      <c r="N13" s="59" t="n">
        <f aca="false">+'[1]W. Power Desk Daily Position'!O15</f>
        <v>-246.009697626788</v>
      </c>
      <c r="O13" s="59" t="n">
        <f aca="false">+'[1]W. Power Desk Daily Position'!P15</f>
        <v>-249.446875324184</v>
      </c>
      <c r="P13" s="59" t="n">
        <f aca="false">+'[1]W. Power Desk Daily Position'!Q15</f>
        <v>-252.684763560172</v>
      </c>
      <c r="Q13" s="59" t="n">
        <f aca="false">+'[1]W. Power Desk Daily Position'!R15</f>
        <v>0</v>
      </c>
      <c r="R13" s="59" t="n">
        <f aca="false">+'[1]W. Power Desk Daily Position'!S15</f>
        <v>0</v>
      </c>
      <c r="S13" s="59" t="n">
        <f aca="false">+'[1]W. Power Desk Daily Position'!T15</f>
        <v>0</v>
      </c>
      <c r="T13" s="59" t="n">
        <f aca="false">+'[1]W. Power Desk Daily Position'!U15</f>
        <v>0</v>
      </c>
      <c r="U13" s="59" t="n">
        <f aca="false">+'[1]W. Power Desk Daily Position'!V15</f>
        <v>0</v>
      </c>
      <c r="V13" s="59" t="n">
        <f aca="false">+'[1]W. Power Desk Daily Position'!W15</f>
        <v>0</v>
      </c>
      <c r="W13" s="59" t="n">
        <f aca="false">+'[1]W. Power Desk Daily Position'!X15</f>
        <v>0</v>
      </c>
      <c r="X13" s="59" t="n">
        <f aca="false">+'[1]W. Power Desk Daily Position'!Y15</f>
        <v>0</v>
      </c>
      <c r="Y13" s="59" t="n">
        <f aca="false">+'[1]W. Power Desk Daily Position'!Z15</f>
        <v>0</v>
      </c>
      <c r="Z13" s="59" t="n">
        <f aca="false">+'[1]W. Power Desk Daily Position'!AA15</f>
        <v>0</v>
      </c>
      <c r="AA13" s="59" t="n">
        <f aca="false">+'[1]W. Power Desk Daily Position'!AB15</f>
        <v>0</v>
      </c>
      <c r="AB13" s="59" t="n">
        <f aca="false">+'[1]W. Power Desk Daily Position'!AC15</f>
        <v>0</v>
      </c>
      <c r="AC13" s="59" t="n">
        <f aca="false">+'[1]W. Power Desk Daily Position'!AD15</f>
        <v>0</v>
      </c>
      <c r="AD13" s="171" t="n">
        <f aca="false">+'[1]W. Power Desk Daily Position'!AE15</f>
        <v>-3216.81172221507</v>
      </c>
      <c r="AG13" s="60" t="n">
        <f aca="false">+'[1]W. Power Desk Daily Position'!AE15</f>
        <v>-3216.81172221507</v>
      </c>
    </row>
    <row r="14" customFormat="false" ht="15.75" hidden="false" customHeight="true" outlineLevel="0" collapsed="false">
      <c r="A14" s="160" t="str">
        <f aca="false">+'[1]W. Power Desk Daily Position'!A16</f>
        <v>Total West Desk Power Position - MWH</v>
      </c>
      <c r="B14" s="65" t="n">
        <f aca="false">+'[1]W. Power Desk Daily Position'!C16</f>
        <v>1783.88226888969</v>
      </c>
      <c r="C14" s="172" t="n">
        <f aca="false">+'[1]W. Power Desk Daily Position'!D16</f>
        <v>7574.01435635057</v>
      </c>
      <c r="D14" s="172" t="n">
        <f aca="false">+'[1]W. Power Desk Daily Position'!E16</f>
        <v>6877.38307646165</v>
      </c>
      <c r="E14" s="172" t="n">
        <f aca="false">+'[1]W. Power Desk Daily Position'!F16</f>
        <v>7056.35328863922</v>
      </c>
      <c r="F14" s="172" t="n">
        <f aca="false">+'[1]W. Power Desk Daily Position'!G16</f>
        <v>7050.38946135708</v>
      </c>
      <c r="G14" s="172" t="n">
        <f aca="false">+'[1]W. Power Desk Daily Position'!H16</f>
        <v>6504.28542434955</v>
      </c>
      <c r="H14" s="172" t="n">
        <f aca="false">+'[1]W. Power Desk Daily Position'!I16</f>
        <v>6643.66255664036</v>
      </c>
      <c r="I14" s="172" t="n">
        <f aca="false">+'[1]W. Power Desk Daily Position'!J16</f>
        <v>6652.2473956335</v>
      </c>
      <c r="J14" s="172" t="n">
        <f aca="false">+'[1]W. Power Desk Daily Position'!K16</f>
        <v>6624.88216817651</v>
      </c>
      <c r="K14" s="172" t="n">
        <f aca="false">+'[1]W. Power Desk Daily Position'!L16</f>
        <v>6654.51198736549</v>
      </c>
      <c r="L14" s="172" t="n">
        <f aca="false">+'[1]W. Power Desk Daily Position'!M16</f>
        <v>6613.31716388388</v>
      </c>
      <c r="M14" s="172" t="n">
        <f aca="false">+'[1]W. Power Desk Daily Position'!N16</f>
        <v>6741.13828113364</v>
      </c>
      <c r="N14" s="172" t="n">
        <f aca="false">+'[1]W. Power Desk Daily Position'!O16</f>
        <v>6754.13207836913</v>
      </c>
      <c r="O14" s="172" t="n">
        <f aca="false">+'[1]W. Power Desk Daily Position'!P16</f>
        <v>6543.50048285507</v>
      </c>
      <c r="P14" s="172" t="n">
        <f aca="false">+'[1]W. Power Desk Daily Position'!Q16</f>
        <v>6556.2091931877</v>
      </c>
      <c r="Q14" s="172" t="n">
        <f aca="false">+'[1]W. Power Desk Daily Position'!R16</f>
        <v>0</v>
      </c>
      <c r="R14" s="172" t="n">
        <f aca="false">+'[1]W. Power Desk Daily Position'!S16</f>
        <v>0</v>
      </c>
      <c r="S14" s="172" t="n">
        <f aca="false">+'[1]W. Power Desk Daily Position'!T16</f>
        <v>0</v>
      </c>
      <c r="T14" s="172" t="n">
        <f aca="false">+'[1]W. Power Desk Daily Position'!U16</f>
        <v>0</v>
      </c>
      <c r="U14" s="172" t="n">
        <f aca="false">+'[1]W. Power Desk Daily Position'!V16</f>
        <v>0</v>
      </c>
      <c r="V14" s="172" t="n">
        <f aca="false">+'[1]W. Power Desk Daily Position'!W16</f>
        <v>0</v>
      </c>
      <c r="W14" s="172" t="n">
        <f aca="false">+'[1]W. Power Desk Daily Position'!X16</f>
        <v>0</v>
      </c>
      <c r="X14" s="172" t="n">
        <f aca="false">+'[1]W. Power Desk Daily Position'!Y16</f>
        <v>0</v>
      </c>
      <c r="Y14" s="172" t="n">
        <f aca="false">+'[1]W. Power Desk Daily Position'!Z16</f>
        <v>0</v>
      </c>
      <c r="Z14" s="172" t="n">
        <f aca="false">+'[1]W. Power Desk Daily Position'!AA16</f>
        <v>0</v>
      </c>
      <c r="AA14" s="172" t="n">
        <f aca="false">+'[1]W. Power Desk Daily Position'!AB16</f>
        <v>0</v>
      </c>
      <c r="AB14" s="172" t="n">
        <f aca="false">+'[1]W. Power Desk Daily Position'!AC16</f>
        <v>0</v>
      </c>
      <c r="AC14" s="172" t="n">
        <f aca="false">+'[1]W. Power Desk Daily Position'!AD16</f>
        <v>0</v>
      </c>
      <c r="AD14" s="173" t="n">
        <f aca="false">+'[1]W. Power Desk Daily Position'!AE16</f>
        <v>96629.9091832931</v>
      </c>
      <c r="AG14" s="174" t="n">
        <f aca="false">+'[1]W. Power Desk Daily Position'!AE16</f>
        <v>96629.9091832931</v>
      </c>
    </row>
    <row r="16" customFormat="false" ht="15.75" hidden="false" customHeight="false" outlineLevel="0" collapsed="false">
      <c r="A16" s="92" t="s">
        <v>46</v>
      </c>
    </row>
    <row r="17" customFormat="false" ht="15" hidden="false" customHeight="true" outlineLevel="0" collapsed="false">
      <c r="A17" s="151" t="str">
        <f aca="false">+A7</f>
        <v>Mid Columbia</v>
      </c>
      <c r="B17" s="167" t="n">
        <f aca="false">+'[1]W. Power Desk Daily Position'!C9-'[1]W. Power Desk Daily Position'!C109</f>
        <v>883.124924754122</v>
      </c>
      <c r="C17" s="168" t="n">
        <f aca="false">+'[1]W. Power Desk Daily Position'!D9-'[1]W. Power Desk Daily Position'!D109</f>
        <v>-817.141169056574</v>
      </c>
      <c r="D17" s="168" t="n">
        <f aca="false">+'[1]W. Power Desk Daily Position'!E9-'[1]W. Power Desk Daily Position'!E109</f>
        <v>-834.333543271785</v>
      </c>
      <c r="E17" s="168" t="n">
        <f aca="false">+'[1]W. Power Desk Daily Position'!F9-'[1]W. Power Desk Daily Position'!F109</f>
        <v>-853.162387523308</v>
      </c>
      <c r="F17" s="168" t="n">
        <f aca="false">+'[1]W. Power Desk Daily Position'!G9-'[1]W. Power Desk Daily Position'!G109</f>
        <v>-870.495798717975</v>
      </c>
      <c r="G17" s="168" t="n">
        <f aca="false">+'[1]W. Power Desk Daily Position'!H9-'[1]W. Power Desk Daily Position'!H109</f>
        <v>-870.495798717998</v>
      </c>
      <c r="H17" s="168" t="n">
        <f aca="false">+'[1]W. Power Desk Daily Position'!I9-'[1]W. Power Desk Daily Position'!I109</f>
        <v>-904.419326331589</v>
      </c>
      <c r="I17" s="168" t="n">
        <f aca="false">+'[1]W. Power Desk Daily Position'!J9-'[1]W. Power Desk Daily Position'!J109</f>
        <v>-910.649302288297</v>
      </c>
      <c r="J17" s="168" t="n">
        <f aca="false">+'[1]W. Power Desk Daily Position'!K9-'[1]W. Power Desk Daily Position'!K109</f>
        <v>-915.17299334275</v>
      </c>
      <c r="K17" s="168" t="n">
        <f aca="false">+'[1]W. Power Desk Daily Position'!L9-'[1]W. Power Desk Daily Position'!L109</f>
        <v>-920.520369439042</v>
      </c>
      <c r="L17" s="168" t="n">
        <f aca="false">+'[1]W. Power Desk Daily Position'!M9-'[1]W. Power Desk Daily Position'!M109</f>
        <v>-920.520369439023</v>
      </c>
      <c r="M17" s="168" t="n">
        <f aca="false">+'[1]W. Power Desk Daily Position'!N9-'[1]W. Power Desk Daily Position'!N109</f>
        <v>-923.015673569556</v>
      </c>
      <c r="N17" s="168" t="n">
        <f aca="false">+'[1]W. Power Desk Daily Position'!O9-'[1]W. Power Desk Daily Position'!O109</f>
        <v>-922.995685563524</v>
      </c>
      <c r="O17" s="168" t="n">
        <f aca="false">+'[1]W. Power Desk Daily Position'!P9-'[1]W. Power Desk Daily Position'!P109</f>
        <v>-922.720287839771</v>
      </c>
      <c r="P17" s="168" t="n">
        <f aca="false">+'[1]W. Power Desk Daily Position'!Q9-'[1]W. Power Desk Daily Position'!Q109</f>
        <v>-922.219868599886</v>
      </c>
      <c r="Q17" s="168" t="n">
        <f aca="false">+'[1]W. Power Desk Daily Position'!R9-'[1]W. Power Desk Daily Position'!R109</f>
        <v>0</v>
      </c>
      <c r="R17" s="168" t="n">
        <f aca="false">+'[1]W. Power Desk Daily Position'!S9-'[1]W. Power Desk Daily Position'!S109</f>
        <v>0</v>
      </c>
      <c r="S17" s="168" t="n">
        <f aca="false">+'[1]W. Power Desk Daily Position'!T9-'[1]W. Power Desk Daily Position'!T109</f>
        <v>0</v>
      </c>
      <c r="T17" s="168" t="n">
        <f aca="false">+'[1]W. Power Desk Daily Position'!U9-'[1]W. Power Desk Daily Position'!U109</f>
        <v>0</v>
      </c>
      <c r="U17" s="168" t="n">
        <f aca="false">+'[1]W. Power Desk Daily Position'!V9-'[1]W. Power Desk Daily Position'!V109</f>
        <v>0</v>
      </c>
      <c r="V17" s="168" t="n">
        <f aca="false">+'[1]W. Power Desk Daily Position'!W9-'[1]W. Power Desk Daily Position'!W109</f>
        <v>0</v>
      </c>
      <c r="W17" s="168" t="n">
        <f aca="false">+'[1]W. Power Desk Daily Position'!X9-'[1]W. Power Desk Daily Position'!X109</f>
        <v>0</v>
      </c>
      <c r="X17" s="168" t="n">
        <f aca="false">+'[1]W. Power Desk Daily Position'!Y9-'[1]W. Power Desk Daily Position'!Y109</f>
        <v>0</v>
      </c>
      <c r="Y17" s="168" t="n">
        <f aca="false">+'[1]W. Power Desk Daily Position'!Z9-'[1]W. Power Desk Daily Position'!Z109</f>
        <v>0</v>
      </c>
      <c r="Z17" s="168" t="n">
        <f aca="false">+'[1]W. Power Desk Daily Position'!AA9-'[1]W. Power Desk Daily Position'!AA109</f>
        <v>0</v>
      </c>
      <c r="AA17" s="168" t="n">
        <f aca="false">+'[1]W. Power Desk Daily Position'!AB9-'[1]W. Power Desk Daily Position'!AB109</f>
        <v>0</v>
      </c>
      <c r="AB17" s="168" t="n">
        <f aca="false">+'[1]W. Power Desk Daily Position'!AC9-'[1]W. Power Desk Daily Position'!AC109</f>
        <v>0</v>
      </c>
      <c r="AC17" s="175" t="n">
        <f aca="false">+'[1]W. Power Desk Daily Position'!AD9-'[1]W. Power Desk Daily Position'!AD109</f>
        <v>0</v>
      </c>
      <c r="AD17" s="175" t="n">
        <f aca="false">+'[1]W. Power Desk Daily Position'!AE9-'[1]W. Power Desk Daily Position'!AE109</f>
        <v>-11624.7376489469</v>
      </c>
      <c r="AE17" s="176" t="n">
        <f aca="false">+'[1]W. Power Desk Daily Position'!AF9-'[1]W. Power Desk Daily Position'!AF109</f>
        <v>-0.379499482953634</v>
      </c>
      <c r="AF17" s="168" t="n">
        <f aca="false">+'[1]W. Power Desk Daily Position'!AG9-'[1]W. Power Desk Daily Position'!AG109</f>
        <v>-11625.1171484299</v>
      </c>
      <c r="AG17" s="170" t="n">
        <f aca="false">+'[1]W. Power Desk Daily Position'!AE9-'[1]W. Power Desk Daily Position'!AE109</f>
        <v>-11624.7376489469</v>
      </c>
    </row>
    <row r="18" customFormat="false" ht="11.25" hidden="false" customHeight="false" outlineLevel="0" collapsed="false">
      <c r="A18" s="156" t="str">
        <f aca="false">+A8</f>
        <v>COB</v>
      </c>
      <c r="B18" s="32" t="n">
        <f aca="false">+'[1]W. Power Desk Daily Position'!C10-'[1]W. Power Desk Daily Position'!C110</f>
        <v>-852.862327144541</v>
      </c>
      <c r="C18" s="33" t="n">
        <f aca="false">+'[1]W. Power Desk Daily Position'!D10-'[1]W. Power Desk Daily Position'!D110</f>
        <v>-56.2901761969171</v>
      </c>
      <c r="D18" s="33" t="n">
        <f aca="false">+'[1]W. Power Desk Daily Position'!E10-'[1]W. Power Desk Daily Position'!E110</f>
        <v>-87.7325497570548</v>
      </c>
      <c r="E18" s="33" t="n">
        <f aca="false">+'[1]W. Power Desk Daily Position'!F10-'[1]W. Power Desk Daily Position'!F110</f>
        <v>-104.220074171813</v>
      </c>
      <c r="F18" s="33" t="n">
        <f aca="false">+'[1]W. Power Desk Daily Position'!G10-'[1]W. Power Desk Daily Position'!G110</f>
        <v>-114.595039086551</v>
      </c>
      <c r="G18" s="33" t="n">
        <f aca="false">+'[1]W. Power Desk Daily Position'!H10-'[1]W. Power Desk Daily Position'!H110</f>
        <v>-114.595039086551</v>
      </c>
      <c r="H18" s="33" t="n">
        <f aca="false">+'[1]W. Power Desk Daily Position'!I10-'[1]W. Power Desk Daily Position'!I110</f>
        <v>-129.351168882428</v>
      </c>
      <c r="I18" s="33" t="n">
        <f aca="false">+'[1]W. Power Desk Daily Position'!J10-'[1]W. Power Desk Daily Position'!J110</f>
        <v>-131.32371708397</v>
      </c>
      <c r="J18" s="33" t="n">
        <f aca="false">+'[1]W. Power Desk Daily Position'!K10-'[1]W. Power Desk Daily Position'!K110</f>
        <v>-132.458768799477</v>
      </c>
      <c r="K18" s="33" t="n">
        <f aca="false">+'[1]W. Power Desk Daily Position'!L10-'[1]W. Power Desk Daily Position'!L110</f>
        <v>-133.029897052026</v>
      </c>
      <c r="L18" s="33" t="n">
        <f aca="false">+'[1]W. Power Desk Daily Position'!M10-'[1]W. Power Desk Daily Position'!M110</f>
        <v>-133.029897052019</v>
      </c>
      <c r="M18" s="33" t="n">
        <f aca="false">+'[1]W. Power Desk Daily Position'!N10-'[1]W. Power Desk Daily Position'!N110</f>
        <v>-131.463940381292</v>
      </c>
      <c r="N18" s="33" t="n">
        <f aca="false">+'[1]W. Power Desk Daily Position'!O10-'[1]W. Power Desk Daily Position'!O110</f>
        <v>-130.588606965913</v>
      </c>
      <c r="O18" s="33" t="n">
        <f aca="false">+'[1]W. Power Desk Daily Position'!P10-'[1]W. Power Desk Daily Position'!P110</f>
        <v>-129.609952052929</v>
      </c>
      <c r="P18" s="33" t="n">
        <f aca="false">+'[1]W. Power Desk Daily Position'!Q10-'[1]W. Power Desk Daily Position'!Q110</f>
        <v>-128.556823202454</v>
      </c>
      <c r="Q18" s="33" t="n">
        <f aca="false">+'[1]W. Power Desk Daily Position'!R10-'[1]W. Power Desk Daily Position'!R110</f>
        <v>0</v>
      </c>
      <c r="R18" s="33" t="n">
        <f aca="false">+'[1]W. Power Desk Daily Position'!S10-'[1]W. Power Desk Daily Position'!S110</f>
        <v>0</v>
      </c>
      <c r="S18" s="33" t="n">
        <f aca="false">+'[1]W. Power Desk Daily Position'!T10-'[1]W. Power Desk Daily Position'!T110</f>
        <v>0</v>
      </c>
      <c r="T18" s="33" t="n">
        <f aca="false">+'[1]W. Power Desk Daily Position'!U10-'[1]W. Power Desk Daily Position'!U110</f>
        <v>0</v>
      </c>
      <c r="U18" s="33" t="n">
        <f aca="false">+'[1]W. Power Desk Daily Position'!V10-'[1]W. Power Desk Daily Position'!V110</f>
        <v>0</v>
      </c>
      <c r="V18" s="33" t="n">
        <f aca="false">+'[1]W. Power Desk Daily Position'!W10-'[1]W. Power Desk Daily Position'!W110</f>
        <v>0</v>
      </c>
      <c r="W18" s="33" t="n">
        <f aca="false">+'[1]W. Power Desk Daily Position'!X10-'[1]W. Power Desk Daily Position'!X110</f>
        <v>0</v>
      </c>
      <c r="X18" s="33" t="n">
        <f aca="false">+'[1]W. Power Desk Daily Position'!Y10-'[1]W. Power Desk Daily Position'!Y110</f>
        <v>0</v>
      </c>
      <c r="Y18" s="33" t="n">
        <f aca="false">+'[1]W. Power Desk Daily Position'!Z10-'[1]W. Power Desk Daily Position'!Z110</f>
        <v>0</v>
      </c>
      <c r="Z18" s="33" t="n">
        <f aca="false">+'[1]W. Power Desk Daily Position'!AA10-'[1]W. Power Desk Daily Position'!AA110</f>
        <v>0</v>
      </c>
      <c r="AA18" s="33" t="n">
        <f aca="false">+'[1]W. Power Desk Daily Position'!AB10-'[1]W. Power Desk Daily Position'!AB110</f>
        <v>0</v>
      </c>
      <c r="AB18" s="33" t="n">
        <f aca="false">+'[1]W. Power Desk Daily Position'!AC10-'[1]W. Power Desk Daily Position'!AC110</f>
        <v>0</v>
      </c>
      <c r="AC18" s="76" t="n">
        <f aca="false">+'[1]W. Power Desk Daily Position'!AD10-'[1]W. Power Desk Daily Position'!AD110</f>
        <v>0</v>
      </c>
      <c r="AD18" s="76" t="n">
        <f aca="false">+'[1]W. Power Desk Daily Position'!AE10-'[1]W. Power Desk Daily Position'!AE110</f>
        <v>-2509.70797691594</v>
      </c>
      <c r="AE18" s="34" t="n">
        <f aca="false">+'[1]W. Power Desk Daily Position'!AF10-'[1]W. Power Desk Daily Position'!AF110</f>
        <v>-196.656277490233</v>
      </c>
      <c r="AF18" s="33" t="n">
        <f aca="false">+'[1]W. Power Desk Daily Position'!AG10-'[1]W. Power Desk Daily Position'!AG110</f>
        <v>-2706.36425440617</v>
      </c>
      <c r="AG18" s="60" t="n">
        <f aca="false">+'[1]W. Power Desk Daily Position'!AE10-'[1]W. Power Desk Daily Position'!AE110</f>
        <v>-2509.70797691594</v>
      </c>
    </row>
    <row r="19" customFormat="false" ht="11.25" hidden="false" customHeight="false" outlineLevel="0" collapsed="false">
      <c r="A19" s="156" t="str">
        <f aca="false">+A9</f>
        <v>NP15</v>
      </c>
      <c r="B19" s="32" t="n">
        <f aca="false">+'[1]W. Power Desk Daily Position'!C11-'[1]W. Power Desk Daily Position'!C111</f>
        <v>-127.57357740246</v>
      </c>
      <c r="C19" s="33" t="n">
        <f aca="false">+'[1]W. Power Desk Daily Position'!D11-'[1]W. Power Desk Daily Position'!D111</f>
        <v>506.053491508508</v>
      </c>
      <c r="D19" s="33" t="n">
        <f aca="false">+'[1]W. Power Desk Daily Position'!E11-'[1]W. Power Desk Daily Position'!E111</f>
        <v>484.424410614193</v>
      </c>
      <c r="E19" s="33" t="n">
        <f aca="false">+'[1]W. Power Desk Daily Position'!F11-'[1]W. Power Desk Daily Position'!F111</f>
        <v>500.242148210066</v>
      </c>
      <c r="F19" s="33" t="n">
        <f aca="false">+'[1]W. Power Desk Daily Position'!G11-'[1]W. Power Desk Daily Position'!G111</f>
        <v>509.77222125771</v>
      </c>
      <c r="G19" s="33" t="n">
        <f aca="false">+'[1]W. Power Desk Daily Position'!H11-'[1]W. Power Desk Daily Position'!H111</f>
        <v>509.75879417119</v>
      </c>
      <c r="H19" s="33" t="n">
        <f aca="false">+'[1]W. Power Desk Daily Position'!I11-'[1]W. Power Desk Daily Position'!I111</f>
        <v>522.364302526507</v>
      </c>
      <c r="I19" s="33" t="n">
        <f aca="false">+'[1]W. Power Desk Daily Position'!J11-'[1]W. Power Desk Daily Position'!J111</f>
        <v>523.830978300975</v>
      </c>
      <c r="J19" s="33" t="n">
        <f aca="false">+'[1]W. Power Desk Daily Position'!K11-'[1]W. Power Desk Daily Position'!K111</f>
        <v>524.564678726387</v>
      </c>
      <c r="K19" s="33" t="n">
        <f aca="false">+'[1]W. Power Desk Daily Position'!L11-'[1]W. Power Desk Daily Position'!L111</f>
        <v>524.5371784295</v>
      </c>
      <c r="L19" s="33" t="n">
        <f aca="false">+'[1]W. Power Desk Daily Position'!M11-'[1]W. Power Desk Daily Position'!M111</f>
        <v>524.531807594907</v>
      </c>
      <c r="M19" s="33" t="n">
        <f aca="false">+'[1]W. Power Desk Daily Position'!N11-'[1]W. Power Desk Daily Position'!N111</f>
        <v>522.456458103077</v>
      </c>
      <c r="N19" s="33" t="n">
        <f aca="false">+'[1]W. Power Desk Daily Position'!O11-'[1]W. Power Desk Daily Position'!O111</f>
        <v>521.482540244853</v>
      </c>
      <c r="O19" s="33" t="n">
        <f aca="false">+'[1]W. Power Desk Daily Position'!P11-'[1]W. Power Desk Daily Position'!P111</f>
        <v>520.409006296163</v>
      </c>
      <c r="P19" s="33" t="n">
        <f aca="false">+'[1]W. Power Desk Daily Position'!Q11-'[1]W. Power Desk Daily Position'!Q111</f>
        <v>519.30329461263</v>
      </c>
      <c r="Q19" s="33" t="n">
        <f aca="false">+'[1]W. Power Desk Daily Position'!R11-'[1]W. Power Desk Daily Position'!R111</f>
        <v>0</v>
      </c>
      <c r="R19" s="33" t="n">
        <f aca="false">+'[1]W. Power Desk Daily Position'!S11-'[1]W. Power Desk Daily Position'!S111</f>
        <v>0</v>
      </c>
      <c r="S19" s="33" t="n">
        <f aca="false">+'[1]W. Power Desk Daily Position'!T11-'[1]W. Power Desk Daily Position'!T111</f>
        <v>0</v>
      </c>
      <c r="T19" s="33" t="n">
        <f aca="false">+'[1]W. Power Desk Daily Position'!U11-'[1]W. Power Desk Daily Position'!U111</f>
        <v>0</v>
      </c>
      <c r="U19" s="33" t="n">
        <f aca="false">+'[1]W. Power Desk Daily Position'!V11-'[1]W. Power Desk Daily Position'!V111</f>
        <v>0</v>
      </c>
      <c r="V19" s="33" t="n">
        <f aca="false">+'[1]W. Power Desk Daily Position'!W11-'[1]W. Power Desk Daily Position'!W111</f>
        <v>0</v>
      </c>
      <c r="W19" s="33" t="n">
        <f aca="false">+'[1]W. Power Desk Daily Position'!X11-'[1]W. Power Desk Daily Position'!X111</f>
        <v>0</v>
      </c>
      <c r="X19" s="33" t="n">
        <f aca="false">+'[1]W. Power Desk Daily Position'!Y11-'[1]W. Power Desk Daily Position'!Y111</f>
        <v>0</v>
      </c>
      <c r="Y19" s="33" t="n">
        <f aca="false">+'[1]W. Power Desk Daily Position'!Z11-'[1]W. Power Desk Daily Position'!Z111</f>
        <v>0</v>
      </c>
      <c r="Z19" s="33" t="n">
        <f aca="false">+'[1]W. Power Desk Daily Position'!AA11-'[1]W. Power Desk Daily Position'!AA111</f>
        <v>0</v>
      </c>
      <c r="AA19" s="33" t="n">
        <f aca="false">+'[1]W. Power Desk Daily Position'!AB11-'[1]W. Power Desk Daily Position'!AB111</f>
        <v>0</v>
      </c>
      <c r="AB19" s="33" t="n">
        <f aca="false">+'[1]W. Power Desk Daily Position'!AC11-'[1]W. Power Desk Daily Position'!AC111</f>
        <v>0</v>
      </c>
      <c r="AC19" s="76" t="n">
        <f aca="false">+'[1]W. Power Desk Daily Position'!AD11-'[1]W. Power Desk Daily Position'!AD111</f>
        <v>0</v>
      </c>
      <c r="AD19" s="76" t="n">
        <f aca="false">+'[1]W. Power Desk Daily Position'!AE11-'[1]W. Power Desk Daily Position'!AE111</f>
        <v>7086.1577331942</v>
      </c>
      <c r="AE19" s="34" t="n">
        <f aca="false">+'[1]W. Power Desk Daily Position'!AF11-'[1]W. Power Desk Daily Position'!AF111</f>
        <v>288.189176769411</v>
      </c>
      <c r="AF19" s="33" t="n">
        <f aca="false">+'[1]W. Power Desk Daily Position'!AG11-'[1]W. Power Desk Daily Position'!AG111</f>
        <v>7374.34690996362</v>
      </c>
      <c r="AG19" s="60" t="n">
        <f aca="false">+'[1]W. Power Desk Daily Position'!AE11-'[1]W. Power Desk Daily Position'!AE111</f>
        <v>7086.1577331942</v>
      </c>
    </row>
    <row r="20" customFormat="false" ht="11.25" hidden="false" customHeight="false" outlineLevel="0" collapsed="false">
      <c r="A20" s="156" t="str">
        <f aca="false">+A10</f>
        <v>ZP26</v>
      </c>
      <c r="B20" s="32" t="n">
        <f aca="false">+'[1]W. Power Desk Daily Position'!C12-'[1]W. Power Desk Daily Position'!C112</f>
        <v>0</v>
      </c>
      <c r="C20" s="33" t="n">
        <f aca="false">+'[1]W. Power Desk Daily Position'!D12-'[1]W. Power Desk Daily Position'!D112</f>
        <v>0</v>
      </c>
      <c r="D20" s="33" t="n">
        <f aca="false">+'[1]W. Power Desk Daily Position'!E12-'[1]W. Power Desk Daily Position'!E112</f>
        <v>0</v>
      </c>
      <c r="E20" s="33" t="n">
        <f aca="false">+'[1]W. Power Desk Daily Position'!F12-'[1]W. Power Desk Daily Position'!F112</f>
        <v>0</v>
      </c>
      <c r="F20" s="33" t="n">
        <f aca="false">+'[1]W. Power Desk Daily Position'!G12-'[1]W. Power Desk Daily Position'!G112</f>
        <v>0</v>
      </c>
      <c r="G20" s="33" t="n">
        <f aca="false">+'[1]W. Power Desk Daily Position'!H12-'[1]W. Power Desk Daily Position'!H112</f>
        <v>0</v>
      </c>
      <c r="H20" s="33" t="n">
        <f aca="false">+'[1]W. Power Desk Daily Position'!I12-'[1]W. Power Desk Daily Position'!I112</f>
        <v>0</v>
      </c>
      <c r="I20" s="33" t="n">
        <f aca="false">+'[1]W. Power Desk Daily Position'!J12-'[1]W. Power Desk Daily Position'!J112</f>
        <v>0</v>
      </c>
      <c r="J20" s="33" t="n">
        <f aca="false">+'[1]W. Power Desk Daily Position'!K12-'[1]W. Power Desk Daily Position'!K112</f>
        <v>0</v>
      </c>
      <c r="K20" s="33" t="n">
        <f aca="false">+'[1]W. Power Desk Daily Position'!L12-'[1]W. Power Desk Daily Position'!L112</f>
        <v>0</v>
      </c>
      <c r="L20" s="33" t="n">
        <f aca="false">+'[1]W. Power Desk Daily Position'!M12-'[1]W. Power Desk Daily Position'!M112</f>
        <v>0</v>
      </c>
      <c r="M20" s="33" t="n">
        <f aca="false">+'[1]W. Power Desk Daily Position'!N12-'[1]W. Power Desk Daily Position'!N112</f>
        <v>0</v>
      </c>
      <c r="N20" s="33" t="n">
        <f aca="false">+'[1]W. Power Desk Daily Position'!O12-'[1]W. Power Desk Daily Position'!O112</f>
        <v>0</v>
      </c>
      <c r="O20" s="33" t="n">
        <f aca="false">+'[1]W. Power Desk Daily Position'!P12-'[1]W. Power Desk Daily Position'!P112</f>
        <v>0</v>
      </c>
      <c r="P20" s="33" t="n">
        <f aca="false">+'[1]W. Power Desk Daily Position'!Q12-'[1]W. Power Desk Daily Position'!Q112</f>
        <v>0</v>
      </c>
      <c r="Q20" s="33" t="n">
        <f aca="false">+'[1]W. Power Desk Daily Position'!R12-'[1]W. Power Desk Daily Position'!R112</f>
        <v>0</v>
      </c>
      <c r="R20" s="33" t="n">
        <f aca="false">+'[1]W. Power Desk Daily Position'!S12-'[1]W. Power Desk Daily Position'!S112</f>
        <v>0</v>
      </c>
      <c r="S20" s="33" t="n">
        <f aca="false">+'[1]W. Power Desk Daily Position'!T12-'[1]W. Power Desk Daily Position'!T112</f>
        <v>0</v>
      </c>
      <c r="T20" s="33" t="n">
        <f aca="false">+'[1]W. Power Desk Daily Position'!U12-'[1]W. Power Desk Daily Position'!U112</f>
        <v>0</v>
      </c>
      <c r="U20" s="33" t="n">
        <f aca="false">+'[1]W. Power Desk Daily Position'!V12-'[1]W. Power Desk Daily Position'!V112</f>
        <v>0</v>
      </c>
      <c r="V20" s="33" t="n">
        <f aca="false">+'[1]W. Power Desk Daily Position'!W12-'[1]W. Power Desk Daily Position'!W112</f>
        <v>0</v>
      </c>
      <c r="W20" s="33" t="n">
        <f aca="false">+'[1]W. Power Desk Daily Position'!X12-'[1]W. Power Desk Daily Position'!X112</f>
        <v>0</v>
      </c>
      <c r="X20" s="33" t="n">
        <f aca="false">+'[1]W. Power Desk Daily Position'!Y12-'[1]W. Power Desk Daily Position'!Y112</f>
        <v>0</v>
      </c>
      <c r="Y20" s="33" t="n">
        <f aca="false">+'[1]W. Power Desk Daily Position'!Z12-'[1]W. Power Desk Daily Position'!Z112</f>
        <v>0</v>
      </c>
      <c r="Z20" s="33" t="n">
        <f aca="false">+'[1]W. Power Desk Daily Position'!AA12-'[1]W. Power Desk Daily Position'!AA112</f>
        <v>0</v>
      </c>
      <c r="AA20" s="33" t="n">
        <f aca="false">+'[1]W. Power Desk Daily Position'!AB12-'[1]W. Power Desk Daily Position'!AB112</f>
        <v>0</v>
      </c>
      <c r="AB20" s="33" t="n">
        <f aca="false">+'[1]W. Power Desk Daily Position'!AC12-'[1]W. Power Desk Daily Position'!AC112</f>
        <v>0</v>
      </c>
      <c r="AC20" s="76" t="n">
        <f aca="false">+'[1]W. Power Desk Daily Position'!AD12-'[1]W. Power Desk Daily Position'!AD112</f>
        <v>0</v>
      </c>
      <c r="AD20" s="76" t="n">
        <f aca="false">+'[1]W. Power Desk Daily Position'!AE12-'[1]W. Power Desk Daily Position'!AE112</f>
        <v>0</v>
      </c>
      <c r="AE20" s="34" t="n">
        <f aca="false">+'[1]W. Power Desk Daily Position'!AF12-'[1]W. Power Desk Daily Position'!AF112</f>
        <v>0</v>
      </c>
      <c r="AF20" s="33" t="n">
        <f aca="false">+'[1]W. Power Desk Daily Position'!AG12-'[1]W. Power Desk Daily Position'!AG112</f>
        <v>0</v>
      </c>
      <c r="AG20" s="60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156" t="str">
        <f aca="false">+A11</f>
        <v>SP15</v>
      </c>
      <c r="B21" s="32" t="n">
        <f aca="false">+'[1]W. Power Desk Daily Position'!C13-'[1]W. Power Desk Daily Position'!C113</f>
        <v>-0.244944635250022</v>
      </c>
      <c r="C21" s="33" t="n">
        <f aca="false">+'[1]W. Power Desk Daily Position'!D13-'[1]W. Power Desk Daily Position'!D113</f>
        <v>-399.299335265433</v>
      </c>
      <c r="D21" s="33" t="n">
        <f aca="false">+'[1]W. Power Desk Daily Position'!E13-'[1]W. Power Desk Daily Position'!E113</f>
        <v>-399.297841987895</v>
      </c>
      <c r="E21" s="33" t="n">
        <f aca="false">+'[1]W. Power Desk Daily Position'!F13-'[1]W. Power Desk Daily Position'!F113</f>
        <v>-399.289356628932</v>
      </c>
      <c r="F21" s="33" t="n">
        <f aca="false">+'[1]W. Power Desk Daily Position'!G13-'[1]W. Power Desk Daily Position'!G113</f>
        <v>-399.261522724659</v>
      </c>
      <c r="G21" s="33" t="n">
        <f aca="false">+'[1]W. Power Desk Daily Position'!H13-'[1]W. Power Desk Daily Position'!H113</f>
        <v>-399.261522724687</v>
      </c>
      <c r="H21" s="33" t="n">
        <f aca="false">+'[1]W. Power Desk Daily Position'!I13-'[1]W. Power Desk Daily Position'!I113</f>
        <v>-398.903884342698</v>
      </c>
      <c r="I21" s="33" t="n">
        <f aca="false">+'[1]W. Power Desk Daily Position'!J13-'[1]W. Power Desk Daily Position'!J113</f>
        <v>-398.668369925013</v>
      </c>
      <c r="J21" s="33" t="n">
        <f aca="false">+'[1]W. Power Desk Daily Position'!K13-'[1]W. Power Desk Daily Position'!K113</f>
        <v>-398.382863859099</v>
      </c>
      <c r="K21" s="33" t="n">
        <f aca="false">+'[1]W. Power Desk Daily Position'!L13-'[1]W. Power Desk Daily Position'!L113</f>
        <v>-397.713306202812</v>
      </c>
      <c r="L21" s="33" t="n">
        <f aca="false">+'[1]W. Power Desk Daily Position'!M13-'[1]W. Power Desk Daily Position'!M113</f>
        <v>-397.713306202945</v>
      </c>
      <c r="M21" s="33" t="n">
        <f aca="false">+'[1]W. Power Desk Daily Position'!N13-'[1]W. Power Desk Daily Position'!N113</f>
        <v>-396.645107387149</v>
      </c>
      <c r="N21" s="33" t="n">
        <f aca="false">+'[1]W. Power Desk Daily Position'!O13-'[1]W. Power Desk Daily Position'!O113</f>
        <v>-396.307413989983</v>
      </c>
      <c r="O21" s="33" t="n">
        <f aca="false">+'[1]W. Power Desk Daily Position'!P13-'[1]W. Power Desk Daily Position'!P113</f>
        <v>-395.987646744</v>
      </c>
      <c r="P21" s="33" t="n">
        <f aca="false">+'[1]W. Power Desk Daily Position'!Q13-'[1]W. Power Desk Daily Position'!Q113</f>
        <v>-395.688556952757</v>
      </c>
      <c r="Q21" s="33" t="n">
        <f aca="false">+'[1]W. Power Desk Daily Position'!R13-'[1]W. Power Desk Daily Position'!R113</f>
        <v>0</v>
      </c>
      <c r="R21" s="33" t="n">
        <f aca="false">+'[1]W. Power Desk Daily Position'!S13-'[1]W. Power Desk Daily Position'!S113</f>
        <v>0</v>
      </c>
      <c r="S21" s="33" t="n">
        <f aca="false">+'[1]W. Power Desk Daily Position'!T13-'[1]W. Power Desk Daily Position'!T113</f>
        <v>0</v>
      </c>
      <c r="T21" s="33" t="n">
        <f aca="false">+'[1]W. Power Desk Daily Position'!U13-'[1]W. Power Desk Daily Position'!U113</f>
        <v>0</v>
      </c>
      <c r="U21" s="33" t="n">
        <f aca="false">+'[1]W. Power Desk Daily Position'!V13-'[1]W. Power Desk Daily Position'!V113</f>
        <v>0</v>
      </c>
      <c r="V21" s="33" t="n">
        <f aca="false">+'[1]W. Power Desk Daily Position'!W13-'[1]W. Power Desk Daily Position'!W113</f>
        <v>0</v>
      </c>
      <c r="W21" s="33" t="n">
        <f aca="false">+'[1]W. Power Desk Daily Position'!X13-'[1]W. Power Desk Daily Position'!X113</f>
        <v>0</v>
      </c>
      <c r="X21" s="33" t="n">
        <f aca="false">+'[1]W. Power Desk Daily Position'!Y13-'[1]W. Power Desk Daily Position'!Y113</f>
        <v>0</v>
      </c>
      <c r="Y21" s="33" t="n">
        <f aca="false">+'[1]W. Power Desk Daily Position'!Z13-'[1]W. Power Desk Daily Position'!Z113</f>
        <v>0</v>
      </c>
      <c r="Z21" s="33" t="n">
        <f aca="false">+'[1]W. Power Desk Daily Position'!AA13-'[1]W. Power Desk Daily Position'!AA113</f>
        <v>0</v>
      </c>
      <c r="AA21" s="33" t="n">
        <f aca="false">+'[1]W. Power Desk Daily Position'!AB13-'[1]W. Power Desk Daily Position'!AB113</f>
        <v>0</v>
      </c>
      <c r="AB21" s="33" t="n">
        <f aca="false">+'[1]W. Power Desk Daily Position'!AC13-'[1]W. Power Desk Daily Position'!AC113</f>
        <v>0</v>
      </c>
      <c r="AC21" s="76" t="n">
        <f aca="false">+'[1]W. Power Desk Daily Position'!AD13-'[1]W. Power Desk Daily Position'!AD113</f>
        <v>0</v>
      </c>
      <c r="AD21" s="76" t="n">
        <f aca="false">+'[1]W. Power Desk Daily Position'!AE13-'[1]W. Power Desk Daily Position'!AE113</f>
        <v>-5572.66497957331</v>
      </c>
      <c r="AE21" s="34" t="n">
        <f aca="false">+'[1]W. Power Desk Daily Position'!AF13-'[1]W. Power Desk Daily Position'!AF113</f>
        <v>185.025512400665</v>
      </c>
      <c r="AF21" s="33" t="n">
        <f aca="false">+'[1]W. Power Desk Daily Position'!AG13-'[1]W. Power Desk Daily Position'!AG113</f>
        <v>-5387.63946717265</v>
      </c>
      <c r="AG21" s="60" t="n">
        <f aca="false">+'[1]W. Power Desk Daily Position'!AE13-'[1]W. Power Desk Daily Position'!AE113</f>
        <v>-5572.66497957331</v>
      </c>
    </row>
    <row r="22" customFormat="false" ht="11.25" hidden="false" customHeight="false" outlineLevel="0" collapsed="false">
      <c r="A22" s="156" t="str">
        <f aca="false">+A12</f>
        <v>Palo Verde</v>
      </c>
      <c r="B22" s="32" t="n">
        <f aca="false">+'[1]W. Power Desk Daily Position'!C14-'[1]W. Power Desk Daily Position'!C114</f>
        <v>47.8223223753323</v>
      </c>
      <c r="C22" s="33" t="n">
        <f aca="false">+'[1]W. Power Desk Daily Position'!D14-'[1]W. Power Desk Daily Position'!D114</f>
        <v>1994.46507342331</v>
      </c>
      <c r="D22" s="33" t="n">
        <f aca="false">+'[1]W. Power Desk Daily Position'!E14-'[1]W. Power Desk Daily Position'!E114</f>
        <v>1595.56380130149</v>
      </c>
      <c r="E22" s="33" t="n">
        <f aca="false">+'[1]W. Power Desk Daily Position'!F14-'[1]W. Power Desk Daily Position'!F114</f>
        <v>1595.68304381334</v>
      </c>
      <c r="F22" s="33" t="n">
        <f aca="false">+'[1]W. Power Desk Daily Position'!G14-'[1]W. Power Desk Daily Position'!G114</f>
        <v>1595.73458667758</v>
      </c>
      <c r="G22" s="33" t="n">
        <f aca="false">+'[1]W. Power Desk Daily Position'!H14-'[1]W. Power Desk Daily Position'!H114</f>
        <v>1595.46469687638</v>
      </c>
      <c r="H22" s="33" t="n">
        <f aca="false">+'[1]W. Power Desk Daily Position'!I14-'[1]W. Power Desk Daily Position'!I114</f>
        <v>1595.1729647889</v>
      </c>
      <c r="I22" s="33" t="n">
        <f aca="false">+'[1]W. Power Desk Daily Position'!J14-'[1]W. Power Desk Daily Position'!J114</f>
        <v>1594.89007027941</v>
      </c>
      <c r="J22" s="33" t="n">
        <f aca="false">+'[1]W. Power Desk Daily Position'!K14-'[1]W. Power Desk Daily Position'!K114</f>
        <v>1594.52945236439</v>
      </c>
      <c r="K22" s="33" t="n">
        <f aca="false">+'[1]W. Power Desk Daily Position'!L14-'[1]W. Power Desk Daily Position'!L114</f>
        <v>1593.64988003347</v>
      </c>
      <c r="L22" s="33" t="n">
        <f aca="false">+'[1]W. Power Desk Daily Position'!M14-'[1]W. Power Desk Daily Position'!M114</f>
        <v>1593.64988003346</v>
      </c>
      <c r="M22" s="33" t="n">
        <f aca="false">+'[1]W. Power Desk Daily Position'!N14-'[1]W. Power Desk Daily Position'!N114</f>
        <v>1592.19696147332</v>
      </c>
      <c r="N22" s="33" t="n">
        <f aca="false">+'[1]W. Power Desk Daily Position'!O14-'[1]W. Power Desk Daily Position'!O114</f>
        <v>1591.72834369235</v>
      </c>
      <c r="O22" s="33" t="n">
        <f aca="false">+'[1]W. Power Desk Daily Position'!P14-'[1]W. Power Desk Daily Position'!P114</f>
        <v>1591.28056646728</v>
      </c>
      <c r="P22" s="33" t="n">
        <f aca="false">+'[1]W. Power Desk Daily Position'!Q14-'[1]W. Power Desk Daily Position'!Q114</f>
        <v>1590.85793563442</v>
      </c>
      <c r="Q22" s="33" t="n">
        <f aca="false">+'[1]W. Power Desk Daily Position'!R14-'[1]W. Power Desk Daily Position'!R114</f>
        <v>0</v>
      </c>
      <c r="R22" s="33" t="n">
        <f aca="false">+'[1]W. Power Desk Daily Position'!S14-'[1]W. Power Desk Daily Position'!S114</f>
        <v>0</v>
      </c>
      <c r="S22" s="33" t="n">
        <f aca="false">+'[1]W. Power Desk Daily Position'!T14-'[1]W. Power Desk Daily Position'!T114</f>
        <v>0</v>
      </c>
      <c r="T22" s="33" t="n">
        <f aca="false">+'[1]W. Power Desk Daily Position'!U14-'[1]W. Power Desk Daily Position'!U114</f>
        <v>0</v>
      </c>
      <c r="U22" s="33" t="n">
        <f aca="false">+'[1]W. Power Desk Daily Position'!V14-'[1]W. Power Desk Daily Position'!V114</f>
        <v>0</v>
      </c>
      <c r="V22" s="33" t="n">
        <f aca="false">+'[1]W. Power Desk Daily Position'!W14-'[1]W. Power Desk Daily Position'!W114</f>
        <v>0</v>
      </c>
      <c r="W22" s="33" t="n">
        <f aca="false">+'[1]W. Power Desk Daily Position'!X14-'[1]W. Power Desk Daily Position'!X114</f>
        <v>0</v>
      </c>
      <c r="X22" s="33" t="n">
        <f aca="false">+'[1]W. Power Desk Daily Position'!Y14-'[1]W. Power Desk Daily Position'!Y114</f>
        <v>0</v>
      </c>
      <c r="Y22" s="33" t="n">
        <f aca="false">+'[1]W. Power Desk Daily Position'!Z14-'[1]W. Power Desk Daily Position'!Z114</f>
        <v>0</v>
      </c>
      <c r="Z22" s="33" t="n">
        <f aca="false">+'[1]W. Power Desk Daily Position'!AA14-'[1]W. Power Desk Daily Position'!AA114</f>
        <v>0</v>
      </c>
      <c r="AA22" s="33" t="n">
        <f aca="false">+'[1]W. Power Desk Daily Position'!AB14-'[1]W. Power Desk Daily Position'!AB114</f>
        <v>0</v>
      </c>
      <c r="AB22" s="33" t="n">
        <f aca="false">+'[1]W. Power Desk Daily Position'!AC14-'[1]W. Power Desk Daily Position'!AC114</f>
        <v>0</v>
      </c>
      <c r="AC22" s="76" t="n">
        <f aca="false">+'[1]W. Power Desk Daily Position'!AD14-'[1]W. Power Desk Daily Position'!AD114</f>
        <v>0</v>
      </c>
      <c r="AD22" s="76" t="n">
        <f aca="false">+'[1]W. Power Desk Daily Position'!AE14-'[1]W. Power Desk Daily Position'!AE114</f>
        <v>22762.6895792344</v>
      </c>
      <c r="AE22" s="34" t="n">
        <f aca="false">+'[1]W. Power Desk Daily Position'!AF14-'[1]W. Power Desk Daily Position'!AF114</f>
        <v>12968.4202177645</v>
      </c>
      <c r="AF22" s="33" t="n">
        <f aca="false">+'[1]W. Power Desk Daily Position'!AG14-'[1]W. Power Desk Daily Position'!AG114</f>
        <v>35731.1097969989</v>
      </c>
      <c r="AG22" s="60" t="n">
        <f aca="false">+'[1]W. Power Desk Daily Position'!AE14-'[1]W. Power Desk Daily Position'!AE114</f>
        <v>22762.6895792344</v>
      </c>
    </row>
    <row r="23" customFormat="false" ht="12" hidden="false" customHeight="false" outlineLevel="0" collapsed="false">
      <c r="A23" s="156" t="str">
        <f aca="false">+A13</f>
        <v>Rockies</v>
      </c>
      <c r="B23" s="32" t="n">
        <f aca="false">+'[1]W. Power Desk Daily Position'!C15-'[1]W. Power Desk Daily Position'!C115</f>
        <v>-63.7539189751948</v>
      </c>
      <c r="C23" s="33" t="n">
        <f aca="false">+'[1]W. Power Desk Daily Position'!D15-'[1]W. Power Desk Daily Position'!D115</f>
        <v>106.223373023799</v>
      </c>
      <c r="D23" s="33" t="n">
        <f aca="false">+'[1]W. Power Desk Daily Position'!E15-'[1]W. Power Desk Daily Position'!E115</f>
        <v>86.8578032844528</v>
      </c>
      <c r="E23" s="33" t="n">
        <f aca="false">+'[1]W. Power Desk Daily Position'!F15-'[1]W. Power Desk Daily Position'!F115</f>
        <v>74.9331686096627</v>
      </c>
      <c r="F23" s="33" t="n">
        <f aca="false">+'[1]W. Power Desk Daily Position'!G15-'[1]W. Power Desk Daily Position'!G115</f>
        <v>66.6984860218345</v>
      </c>
      <c r="G23" s="33" t="n">
        <f aca="false">+'[1]W. Power Desk Daily Position'!H15-'[1]W. Power Desk Daily Position'!H115</f>
        <v>69.9613238021784</v>
      </c>
      <c r="H23" s="33" t="n">
        <f aca="false">+'[1]W. Power Desk Daily Position'!I15-'[1]W. Power Desk Daily Position'!I115</f>
        <v>65.2850524631588</v>
      </c>
      <c r="I23" s="33" t="n">
        <f aca="false">+'[1]W. Power Desk Daily Position'!J15-'[1]W. Power Desk Daily Position'!J115</f>
        <v>61.2903444630491</v>
      </c>
      <c r="J23" s="33" t="n">
        <f aca="false">+'[1]W. Power Desk Daily Position'!K15-'[1]W. Power Desk Daily Position'!K115</f>
        <v>54.9785736427528</v>
      </c>
      <c r="K23" s="33" t="n">
        <f aca="false">+'[1]W. Power Desk Daily Position'!L15-'[1]W. Power Desk Daily Position'!L115</f>
        <v>52.4815241057511</v>
      </c>
      <c r="L23" s="38" t="n">
        <f aca="false">+'[1]W. Power Desk Daily Position'!M15-'[1]W. Power Desk Daily Position'!M115</f>
        <v>48.2160226608342</v>
      </c>
      <c r="M23" s="38" t="n">
        <f aca="false">+'[1]W. Power Desk Daily Position'!N15-'[1]W. Power Desk Daily Position'!N115</f>
        <v>46.4801534218202</v>
      </c>
      <c r="N23" s="38" t="n">
        <f aca="false">+'[1]W. Power Desk Daily Position'!O15-'[1]W. Power Desk Daily Position'!O115</f>
        <v>44.8665424759176</v>
      </c>
      <c r="O23" s="38" t="n">
        <f aca="false">+'[1]W. Power Desk Daily Position'!P15-'[1]W. Power Desk Daily Position'!P115</f>
        <v>43.3979597474936</v>
      </c>
      <c r="P23" s="38" t="n">
        <f aca="false">+'[1]W. Power Desk Daily Position'!Q15-'[1]W. Power Desk Daily Position'!Q115</f>
        <v>42.0539226935177</v>
      </c>
      <c r="Q23" s="38" t="n">
        <f aca="false">+'[1]W. Power Desk Daily Position'!R15-'[1]W. Power Desk Daily Position'!R115</f>
        <v>0</v>
      </c>
      <c r="R23" s="38" t="n">
        <f aca="false">+'[1]W. Power Desk Daily Position'!S15-'[1]W. Power Desk Daily Position'!S115</f>
        <v>0</v>
      </c>
      <c r="S23" s="38" t="n">
        <f aca="false">+'[1]W. Power Desk Daily Position'!T15-'[1]W. Power Desk Daily Position'!T115</f>
        <v>0</v>
      </c>
      <c r="T23" s="38" t="n">
        <f aca="false">+'[1]W. Power Desk Daily Position'!U15-'[1]W. Power Desk Daily Position'!U115</f>
        <v>0</v>
      </c>
      <c r="U23" s="38" t="n">
        <f aca="false">+'[1]W. Power Desk Daily Position'!V15-'[1]W. Power Desk Daily Position'!V115</f>
        <v>0</v>
      </c>
      <c r="V23" s="38" t="n">
        <f aca="false">+'[1]W. Power Desk Daily Position'!W15-'[1]W. Power Desk Daily Position'!W115</f>
        <v>0</v>
      </c>
      <c r="W23" s="38" t="n">
        <f aca="false">+'[1]W. Power Desk Daily Position'!X15-'[1]W. Power Desk Daily Position'!X115</f>
        <v>0</v>
      </c>
      <c r="X23" s="38" t="n">
        <f aca="false">+'[1]W. Power Desk Daily Position'!Y15-'[1]W. Power Desk Daily Position'!Y115</f>
        <v>0</v>
      </c>
      <c r="Y23" s="38" t="n">
        <f aca="false">+'[1]W. Power Desk Daily Position'!Z15-'[1]W. Power Desk Daily Position'!Z115</f>
        <v>0</v>
      </c>
      <c r="Z23" s="38" t="n">
        <f aca="false">+'[1]W. Power Desk Daily Position'!AA15-'[1]W. Power Desk Daily Position'!AA115</f>
        <v>0</v>
      </c>
      <c r="AA23" s="38" t="n">
        <f aca="false">+'[1]W. Power Desk Daily Position'!AB15-'[1]W. Power Desk Daily Position'!AB115</f>
        <v>0</v>
      </c>
      <c r="AB23" s="38" t="n">
        <f aca="false">+'[1]W. Power Desk Daily Position'!AC15-'[1]W. Power Desk Daily Position'!AC115</f>
        <v>0</v>
      </c>
      <c r="AC23" s="38" t="n">
        <f aca="false">+'[1]W. Power Desk Daily Position'!AD15-'[1]W. Power Desk Daily Position'!AD115</f>
        <v>0</v>
      </c>
      <c r="AD23" s="39" t="n">
        <f aca="false">+'[1]W. Power Desk Daily Position'!AE15-'[1]W. Power Desk Daily Position'!AE115</f>
        <v>799.970331441027</v>
      </c>
      <c r="AE23" s="39" t="n">
        <f aca="false">+'[1]W. Power Desk Daily Position'!AF15-'[1]W. Power Desk Daily Position'!AF115</f>
        <v>0</v>
      </c>
      <c r="AF23" s="33" t="n">
        <f aca="false">+'[1]W. Power Desk Daily Position'!AG15-'[1]W. Power Desk Daily Position'!AG115</f>
        <v>799.970331441027</v>
      </c>
      <c r="AG23" s="60" t="n">
        <f aca="false">+'[1]W. Power Desk Daily Position'!AE15-'[1]W. Power Desk Daily Position'!AE115</f>
        <v>799.970331441027</v>
      </c>
    </row>
    <row r="24" customFormat="false" ht="16.5" hidden="false" customHeight="true" outlineLevel="0" collapsed="false">
      <c r="A24" s="160" t="str">
        <f aca="false">+A14</f>
        <v>Total West Desk Power Position - MWH</v>
      </c>
      <c r="B24" s="65" t="n">
        <f aca="false">+'[1]W. Power Desk Daily Position'!C16-'[1]W. Power Desk Daily Position'!C116</f>
        <v>-113.487521027992</v>
      </c>
      <c r="C24" s="172" t="n">
        <f aca="false">+'[1]W. Power Desk Daily Position'!D16-'[1]W. Power Desk Daily Position'!D116</f>
        <v>1334.0112574367</v>
      </c>
      <c r="D24" s="172" t="n">
        <f aca="false">+'[1]W. Power Desk Daily Position'!E16-'[1]W. Power Desk Daily Position'!E116</f>
        <v>845.482080183403</v>
      </c>
      <c r="E24" s="172" t="n">
        <f aca="false">+'[1]W. Power Desk Daily Position'!F16-'[1]W. Power Desk Daily Position'!F116</f>
        <v>814.186542309014</v>
      </c>
      <c r="F24" s="172" t="n">
        <f aca="false">+'[1]W. Power Desk Daily Position'!G16-'[1]W. Power Desk Daily Position'!G116</f>
        <v>787.852933427939</v>
      </c>
      <c r="G24" s="172" t="n">
        <f aca="false">+'[1]W. Power Desk Daily Position'!H16-'[1]W. Power Desk Daily Position'!H116</f>
        <v>790.83245432051</v>
      </c>
      <c r="H24" s="172" t="n">
        <f aca="false">+'[1]W. Power Desk Daily Position'!I16-'[1]W. Power Desk Daily Position'!I116</f>
        <v>750.147940221846</v>
      </c>
      <c r="I24" s="172" t="n">
        <f aca="false">+'[1]W. Power Desk Daily Position'!J16-'[1]W. Power Desk Daily Position'!J116</f>
        <v>739.37000374615</v>
      </c>
      <c r="J24" s="172" t="n">
        <f aca="false">+'[1]W. Power Desk Daily Position'!K16-'[1]W. Power Desk Daily Position'!K116</f>
        <v>728.058078732208</v>
      </c>
      <c r="K24" s="172" t="n">
        <f aca="false">+'[1]W. Power Desk Daily Position'!L16-'[1]W. Power Desk Daily Position'!L116</f>
        <v>719.405009874837</v>
      </c>
      <c r="L24" s="172" t="n">
        <f aca="false">+'[1]W. Power Desk Daily Position'!M16-'[1]W. Power Desk Daily Position'!M116</f>
        <v>715.134137595215</v>
      </c>
      <c r="M24" s="172" t="n">
        <f aca="false">+'[1]W. Power Desk Daily Position'!N16-'[1]W. Power Desk Daily Position'!N116</f>
        <v>710.008851660221</v>
      </c>
      <c r="N24" s="172" t="n">
        <f aca="false">+'[1]W. Power Desk Daily Position'!O16-'[1]W. Power Desk Daily Position'!O116</f>
        <v>708.185719893701</v>
      </c>
      <c r="O24" s="172" t="n">
        <f aca="false">+'[1]W. Power Desk Daily Position'!P16-'[1]W. Power Desk Daily Position'!P116</f>
        <v>706.769645874237</v>
      </c>
      <c r="P24" s="172" t="n">
        <f aca="false">+'[1]W. Power Desk Daily Position'!Q16-'[1]W. Power Desk Daily Position'!Q116</f>
        <v>705.749904185469</v>
      </c>
      <c r="Q24" s="172" t="n">
        <f aca="false">+'[1]W. Power Desk Daily Position'!R16-'[1]W. Power Desk Daily Position'!R116</f>
        <v>0</v>
      </c>
      <c r="R24" s="172" t="n">
        <f aca="false">+'[1]W. Power Desk Daily Position'!S16-'[1]W. Power Desk Daily Position'!S116</f>
        <v>0</v>
      </c>
      <c r="S24" s="172" t="n">
        <f aca="false">+'[1]W. Power Desk Daily Position'!T16-'[1]W. Power Desk Daily Position'!T116</f>
        <v>0</v>
      </c>
      <c r="T24" s="172" t="n">
        <f aca="false">+'[1]W. Power Desk Daily Position'!U16-'[1]W. Power Desk Daily Position'!U116</f>
        <v>0</v>
      </c>
      <c r="U24" s="172" t="n">
        <f aca="false">+'[1]W. Power Desk Daily Position'!V16-'[1]W. Power Desk Daily Position'!V116</f>
        <v>0</v>
      </c>
      <c r="V24" s="172" t="n">
        <f aca="false">+'[1]W. Power Desk Daily Position'!W16-'[1]W. Power Desk Daily Position'!W116</f>
        <v>0</v>
      </c>
      <c r="W24" s="172" t="n">
        <f aca="false">+'[1]W. Power Desk Daily Position'!X16-'[1]W. Power Desk Daily Position'!X116</f>
        <v>0</v>
      </c>
      <c r="X24" s="172" t="n">
        <f aca="false">+'[1]W. Power Desk Daily Position'!Y16-'[1]W. Power Desk Daily Position'!Y116</f>
        <v>0</v>
      </c>
      <c r="Y24" s="172" t="n">
        <f aca="false">+'[1]W. Power Desk Daily Position'!Z16-'[1]W. Power Desk Daily Position'!Z116</f>
        <v>0</v>
      </c>
      <c r="Z24" s="172" t="n">
        <f aca="false">+'[1]W. Power Desk Daily Position'!AA16-'[1]W. Power Desk Daily Position'!AA116</f>
        <v>0</v>
      </c>
      <c r="AA24" s="172" t="n">
        <f aca="false">+'[1]W. Power Desk Daily Position'!AB16-'[1]W. Power Desk Daily Position'!AB116</f>
        <v>0</v>
      </c>
      <c r="AB24" s="172" t="n">
        <f aca="false">+'[1]W. Power Desk Daily Position'!AC16-'[1]W. Power Desk Daily Position'!AC116</f>
        <v>0</v>
      </c>
      <c r="AC24" s="172" t="n">
        <f aca="false">+'[1]W. Power Desk Daily Position'!AD16-'[1]W. Power Desk Daily Position'!AD116</f>
        <v>0</v>
      </c>
      <c r="AD24" s="65" t="n">
        <f aca="false">+'[1]W. Power Desk Daily Position'!AE16-'[1]W. Power Desk Daily Position'!AE116</f>
        <v>10941.7070384335</v>
      </c>
      <c r="AE24" s="65" t="n">
        <f aca="false">+'[1]W. Power Desk Daily Position'!AF16-'[1]W. Power Desk Daily Position'!AF116</f>
        <v>13244.5991299614</v>
      </c>
      <c r="AF24" s="65" t="n">
        <f aca="false">+'[1]W. Power Desk Daily Position'!AG16-'[1]W. Power Desk Daily Position'!AG116</f>
        <v>24186.3061683948</v>
      </c>
      <c r="AG24" s="174" t="n">
        <f aca="false">+'[1]W. Power Desk Daily Position'!AE16-'[1]W. Power Desk Daily Position'!AE116</f>
        <v>10941.7070384335</v>
      </c>
    </row>
    <row r="27" customFormat="false" ht="15.75" hidden="false" customHeight="false" outlineLevel="0" collapsed="false">
      <c r="A27" s="13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165" t="n">
        <f aca="false">+'[1]W. Power Desk Daily off peak'!C8</f>
        <v>37204</v>
      </c>
      <c r="C28" s="165" t="n">
        <f aca="false">+'[1]W. Power Desk Daily off peak'!D8</f>
        <v>37205</v>
      </c>
      <c r="D28" s="165" t="n">
        <f aca="false">+'[1]W. Power Desk Daily off peak'!E8</f>
        <v>37206</v>
      </c>
      <c r="E28" s="165" t="n">
        <f aca="false">+'[1]W. Power Desk Daily off peak'!F8</f>
        <v>37207</v>
      </c>
      <c r="F28" s="165" t="n">
        <f aca="false">+'[1]W. Power Desk Daily off peak'!G8</f>
        <v>37208</v>
      </c>
      <c r="G28" s="165" t="n">
        <f aca="false">+'[1]W. Power Desk Daily off peak'!H8</f>
        <v>37209</v>
      </c>
      <c r="H28" s="165" t="n">
        <f aca="false">+'[1]W. Power Desk Daily off peak'!I8</f>
        <v>37210</v>
      </c>
      <c r="I28" s="165" t="n">
        <f aca="false">+'[1]W. Power Desk Daily off peak'!J8</f>
        <v>37211</v>
      </c>
      <c r="J28" s="165" t="n">
        <f aca="false">+'[1]W. Power Desk Daily off peak'!K8</f>
        <v>37212</v>
      </c>
      <c r="K28" s="165" t="n">
        <f aca="false">+'[1]W. Power Desk Daily off peak'!L8</f>
        <v>37213</v>
      </c>
      <c r="L28" s="165" t="n">
        <f aca="false">+'[1]W. Power Desk Daily off peak'!M8</f>
        <v>37214</v>
      </c>
      <c r="M28" s="165" t="n">
        <f aca="false">+'[1]W. Power Desk Daily off peak'!N8</f>
        <v>37215</v>
      </c>
      <c r="N28" s="165" t="n">
        <f aca="false">+'[1]W. Power Desk Daily off peak'!O8</f>
        <v>37216</v>
      </c>
      <c r="O28" s="165" t="n">
        <f aca="false">+'[1]W. Power Desk Daily off peak'!P8</f>
        <v>37217</v>
      </c>
      <c r="P28" s="165" t="n">
        <f aca="false">+'[1]W. Power Desk Daily off peak'!Q8</f>
        <v>37218</v>
      </c>
      <c r="Q28" s="165" t="n">
        <f aca="false">+'[1]W. Power Desk Daily off peak'!R8</f>
        <v>37219</v>
      </c>
      <c r="R28" s="165" t="n">
        <f aca="false">+'[1]W. Power Desk Daily off peak'!S8</f>
        <v>37220</v>
      </c>
      <c r="S28" s="165" t="n">
        <f aca="false">+'[1]W. Power Desk Daily off peak'!T8</f>
        <v>37221</v>
      </c>
      <c r="T28" s="165" t="n">
        <f aca="false">+'[1]W. Power Desk Daily off peak'!U8</f>
        <v>37222</v>
      </c>
      <c r="U28" s="165" t="n">
        <f aca="false">+'[1]W. Power Desk Daily off peak'!V8</f>
        <v>37223</v>
      </c>
      <c r="V28" s="165" t="n">
        <f aca="false">+'[1]W. Power Desk Daily off peak'!W8</f>
        <v>37224</v>
      </c>
      <c r="W28" s="165" t="n">
        <f aca="false">+'[1]W. Power Desk Daily off peak'!X8</f>
        <v>37225</v>
      </c>
      <c r="X28" s="165" t="n">
        <f aca="false">+'[1]W. Power Desk Daily off peak'!Y8</f>
        <v>37226</v>
      </c>
      <c r="Y28" s="165" t="n">
        <f aca="false">+'[1]W. Power Desk Daily off peak'!Z8</f>
        <v>37227</v>
      </c>
      <c r="Z28" s="165" t="n">
        <f aca="false">+'[1]W. Power Desk Daily off peak'!AA8</f>
        <v>37228</v>
      </c>
      <c r="AA28" s="165" t="n">
        <f aca="false">+'[1]W. Power Desk Daily off peak'!AB8</f>
        <v>37229</v>
      </c>
      <c r="AB28" s="165" t="n">
        <f aca="false">+'[1]W. Power Desk Daily off peak'!AC8</f>
        <v>37230</v>
      </c>
      <c r="AC28" s="165" t="n">
        <f aca="false">+'[1]W. Power Desk Daily off peak'!AD8</f>
        <v>37231</v>
      </c>
      <c r="AD28" s="165" t="n">
        <f aca="false">+'[1]W. Power Desk Daily off peak'!AE8</f>
        <v>37232</v>
      </c>
      <c r="AE28" s="165" t="n">
        <f aca="false">+'[1]W. Power Desk Daily off peak'!AF8</f>
        <v>37233</v>
      </c>
      <c r="AF28" s="165" t="n">
        <f aca="false">+'[1]W. Power Desk Daily off peak'!AG8</f>
        <v>37234</v>
      </c>
      <c r="AG28" s="165" t="str">
        <f aca="false">+'[1]W. Power Desk Daily off peak'!AI8</f>
        <v>Total Off Peak</v>
      </c>
    </row>
    <row r="29" customFormat="false" ht="13.5" hidden="false" customHeight="true" outlineLevel="0" collapsed="false">
      <c r="A29" s="151" t="str">
        <f aca="false">+'[1]W. Power Desk Daily off peak'!A9</f>
        <v>Mid Columbia</v>
      </c>
      <c r="B29" s="167" t="n">
        <f aca="false">+'[1]W. Power Desk Daily off peak'!C9</f>
        <v>0</v>
      </c>
      <c r="C29" s="168" t="n">
        <f aca="false">+'[1]W. Power Desk Daily off peak'!D9</f>
        <v>0</v>
      </c>
      <c r="D29" s="168" t="n">
        <f aca="false">+'[1]W. Power Desk Daily off peak'!E9</f>
        <v>0</v>
      </c>
      <c r="E29" s="168" t="n">
        <f aca="false">+'[1]W. Power Desk Daily off peak'!F9</f>
        <v>0</v>
      </c>
      <c r="F29" s="168" t="n">
        <f aca="false">+'[1]W. Power Desk Daily off peak'!G9</f>
        <v>398.406276782398</v>
      </c>
      <c r="G29" s="168" t="n">
        <f aca="false">+'[1]W. Power Desk Daily off peak'!H9</f>
        <v>-192.297703846621</v>
      </c>
      <c r="H29" s="168" t="n">
        <f aca="false">+'[1]W. Power Desk Daily off peak'!I9</f>
        <v>-240.192621194916</v>
      </c>
      <c r="I29" s="168" t="n">
        <f aca="false">+'[1]W. Power Desk Daily off peak'!J9</f>
        <v>-240.19262119492</v>
      </c>
      <c r="J29" s="168" t="n">
        <f aca="false">+'[1]W. Power Desk Daily off peak'!K9</f>
        <v>-240.19262119492</v>
      </c>
      <c r="K29" s="168" t="n">
        <f aca="false">+'[1]W. Power Desk Daily off peak'!L9</f>
        <v>152.562522508576</v>
      </c>
      <c r="L29" s="168" t="n">
        <f aca="false">+'[1]W. Power Desk Daily off peak'!M9</f>
        <v>-240.192621194922</v>
      </c>
      <c r="M29" s="168" t="n">
        <f aca="false">+'[1]W. Power Desk Daily off peak'!N9</f>
        <v>-192.297703846619</v>
      </c>
      <c r="N29" s="168" t="n">
        <f aca="false">+'[1]W. Power Desk Daily off peak'!O9</f>
        <v>-192.297703846618</v>
      </c>
      <c r="O29" s="168" t="n">
        <f aca="false">+'[1]W. Power Desk Daily off peak'!P9</f>
        <v>152.562522508577</v>
      </c>
      <c r="P29" s="168" t="n">
        <f aca="false">+'[1]W. Power Desk Daily off peak'!Q9</f>
        <v>-240.192621194918</v>
      </c>
      <c r="Q29" s="168" t="n">
        <f aca="false">+'[1]W. Power Desk Daily off peak'!R9</f>
        <v>-240.192621194922</v>
      </c>
      <c r="R29" s="168" t="n">
        <f aca="false">+'[1]W. Power Desk Daily off peak'!S9</f>
        <v>152.562522508574</v>
      </c>
      <c r="S29" s="168" t="n">
        <f aca="false">+'[1]W. Power Desk Daily off peak'!T9</f>
        <v>-240.192621194915</v>
      </c>
      <c r="T29" s="168" t="n">
        <f aca="false">+'[1]W. Power Desk Daily off peak'!U9</f>
        <v>-192.297703846615</v>
      </c>
      <c r="U29" s="168" t="n">
        <f aca="false">+'[1]W. Power Desk Daily off peak'!V9</f>
        <v>-192.297703846606</v>
      </c>
      <c r="V29" s="168" t="n">
        <f aca="false">+'[1]W. Power Desk Daily off peak'!W9</f>
        <v>-240.192621194906</v>
      </c>
      <c r="W29" s="168" t="n">
        <f aca="false">+'[1]W. Power Desk Daily off peak'!X9</f>
        <v>-240.192621194906</v>
      </c>
      <c r="X29" s="168" t="n">
        <f aca="false">+'[1]W. Power Desk Daily off peak'!Y9</f>
        <v>0</v>
      </c>
      <c r="Y29" s="168" t="n">
        <f aca="false">+'[1]W. Power Desk Daily off peak'!Z9</f>
        <v>0</v>
      </c>
      <c r="Z29" s="168" t="n">
        <f aca="false">+'[1]W. Power Desk Daily off peak'!AA9</f>
        <v>0</v>
      </c>
      <c r="AA29" s="168" t="n">
        <f aca="false">+'[1]W. Power Desk Daily off peak'!AB9</f>
        <v>0</v>
      </c>
      <c r="AB29" s="168" t="n">
        <f aca="false">+'[1]W. Power Desk Daily off peak'!AC9</f>
        <v>0</v>
      </c>
      <c r="AC29" s="168" t="n">
        <f aca="false">+'[1]W. Power Desk Daily off peak'!AD9</f>
        <v>0</v>
      </c>
      <c r="AD29" s="177" t="n">
        <f aca="false">+'[1]W. Power Desk Daily off peak'!AE9</f>
        <v>0</v>
      </c>
      <c r="AE29" s="177" t="n">
        <f aca="false">+'[1]W. Power Desk Daily off peak'!AF9</f>
        <v>0</v>
      </c>
      <c r="AF29" s="177" t="n">
        <f aca="false">+'[1]W. Power Desk Daily off peak'!AG9</f>
        <v>0</v>
      </c>
      <c r="AG29" s="178" t="n">
        <f aca="false">+'[1]W. Power Desk Daily off peak'!AI9</f>
        <v>-2267.1282656792</v>
      </c>
      <c r="AH29" s="156"/>
    </row>
    <row r="30" customFormat="false" ht="11.25" hidden="false" customHeight="false" outlineLevel="0" collapsed="false">
      <c r="A30" s="156" t="str">
        <f aca="false">+'[1]W. Power Desk Daily off peak'!A10</f>
        <v>COB</v>
      </c>
      <c r="B30" s="32" t="n">
        <f aca="false">+'[1]W. Power Desk Daily off peak'!C10</f>
        <v>0</v>
      </c>
      <c r="C30" s="33" t="n">
        <f aca="false">+'[1]W. Power Desk Daily off peak'!D10</f>
        <v>0</v>
      </c>
      <c r="D30" s="59" t="n">
        <f aca="false">+'[1]W. Power Desk Daily off peak'!E10</f>
        <v>0</v>
      </c>
      <c r="E30" s="33" t="n">
        <f aca="false">+'[1]W. Power Desk Daily off peak'!F10</f>
        <v>0</v>
      </c>
      <c r="F30" s="59" t="n">
        <f aca="false">+'[1]W. Power Desk Daily off peak'!G10</f>
        <v>151.637395461657</v>
      </c>
      <c r="G30" s="59" t="n">
        <f aca="false">+'[1]W. Power Desk Daily off peak'!H10</f>
        <v>121.015242043907</v>
      </c>
      <c r="H30" s="59" t="n">
        <f aca="false">+'[1]W. Power Desk Daily off peak'!I10</f>
        <v>105.315307934827</v>
      </c>
      <c r="I30" s="59" t="n">
        <f aca="false">+'[1]W. Power Desk Daily off peak'!J10</f>
        <v>97.2636237270676</v>
      </c>
      <c r="J30" s="59" t="n">
        <f aca="false">+'[1]W. Power Desk Daily off peak'!K10</f>
        <v>92.2314032097884</v>
      </c>
      <c r="K30" s="59" t="n">
        <f aca="false">+'[1]W. Power Desk Daily off peak'!L10</f>
        <v>1499.82405653721</v>
      </c>
      <c r="L30" s="59" t="n">
        <f aca="false">+'[1]W. Power Desk Daily off peak'!M10</f>
        <v>92.2314032097856</v>
      </c>
      <c r="M30" s="59" t="n">
        <f aca="false">+'[1]W. Power Desk Daily off peak'!N10</f>
        <v>84.1238605712086</v>
      </c>
      <c r="N30" s="59" t="n">
        <f aca="false">+'[1]W. Power Desk Daily off peak'!O10</f>
        <v>82.5090423543589</v>
      </c>
      <c r="O30" s="59" t="n">
        <f aca="false">+'[1]W. Power Desk Daily off peak'!P10</f>
        <v>-23.0334148286719</v>
      </c>
      <c r="P30" s="59" t="n">
        <f aca="false">+'[1]W. Power Desk Daily off peak'!Q10</f>
        <v>81.1826331928306</v>
      </c>
      <c r="Q30" s="59" t="n">
        <f aca="false">+'[1]W. Power Desk Daily off peak'!R10</f>
        <v>79.1280243719399</v>
      </c>
      <c r="R30" s="59" t="n">
        <f aca="false">+'[1]W. Power Desk Daily off peak'!S10</f>
        <v>1427.02906421281</v>
      </c>
      <c r="S30" s="59" t="n">
        <f aca="false">+'[1]W. Power Desk Daily off peak'!T10</f>
        <v>79.1280243719388</v>
      </c>
      <c r="T30" s="59" t="n">
        <f aca="false">+'[1]W. Power Desk Daily off peak'!U10</f>
        <v>76.9877719344153</v>
      </c>
      <c r="U30" s="59" t="n">
        <f aca="false">+'[1]W. Power Desk Daily off peak'!V10</f>
        <v>76.439134080566</v>
      </c>
      <c r="V30" s="59" t="n">
        <f aca="false">+'[1]W. Power Desk Daily off peak'!W10</f>
        <v>75.9508775620929</v>
      </c>
      <c r="W30" s="59" t="n">
        <f aca="false">+'[1]W. Power Desk Daily off peak'!X10</f>
        <v>75.5139209511271</v>
      </c>
      <c r="X30" s="59" t="n">
        <f aca="false">+'[1]W. Power Desk Daily off peak'!Y10</f>
        <v>0</v>
      </c>
      <c r="Y30" s="59" t="n">
        <f aca="false">+'[1]W. Power Desk Daily off peak'!Z10</f>
        <v>0</v>
      </c>
      <c r="Z30" s="59" t="n">
        <f aca="false">+'[1]W. Power Desk Daily off peak'!AA10</f>
        <v>0</v>
      </c>
      <c r="AA30" s="59" t="n">
        <f aca="false">+'[1]W. Power Desk Daily off peak'!AB10</f>
        <v>0</v>
      </c>
      <c r="AB30" s="59" t="n">
        <f aca="false">+'[1]W. Power Desk Daily off peak'!AC10</f>
        <v>0</v>
      </c>
      <c r="AC30" s="59" t="n">
        <f aca="false">+'[1]W. Power Desk Daily off peak'!AD10</f>
        <v>0</v>
      </c>
      <c r="AD30" s="77" t="n">
        <f aca="false">+'[1]W. Power Desk Daily off peak'!AE10</f>
        <v>0</v>
      </c>
      <c r="AE30" s="77" t="n">
        <f aca="false">+'[1]W. Power Desk Daily off peak'!AF10</f>
        <v>0</v>
      </c>
      <c r="AF30" s="77" t="n">
        <f aca="false">+'[1]W. Power Desk Daily off peak'!AG10</f>
        <v>0</v>
      </c>
      <c r="AG30" s="179" t="n">
        <f aca="false">+'[1]W. Power Desk Daily off peak'!AI10</f>
        <v>4274.47737089886</v>
      </c>
      <c r="AH30" s="156"/>
    </row>
    <row r="31" customFormat="false" ht="11.25" hidden="false" customHeight="false" outlineLevel="0" collapsed="false">
      <c r="A31" s="156" t="str">
        <f aca="false">+'[1]W. Power Desk Daily off peak'!A11</f>
        <v>NP15</v>
      </c>
      <c r="B31" s="32" t="n">
        <f aca="false">+'[1]W. Power Desk Daily off peak'!C11</f>
        <v>0</v>
      </c>
      <c r="C31" s="33" t="n">
        <f aca="false">+'[1]W. Power Desk Daily off peak'!D11</f>
        <v>0</v>
      </c>
      <c r="D31" s="59" t="n">
        <f aca="false">+'[1]W. Power Desk Daily off peak'!E11</f>
        <v>0</v>
      </c>
      <c r="E31" s="33" t="n">
        <f aca="false">+'[1]W. Power Desk Daily off peak'!F11</f>
        <v>0</v>
      </c>
      <c r="F31" s="59" t="n">
        <f aca="false">+'[1]W. Power Desk Daily off peak'!G11</f>
        <v>-213.334033352092</v>
      </c>
      <c r="G31" s="59" t="n">
        <f aca="false">+'[1]W. Power Desk Daily off peak'!H11</f>
        <v>1203.66735249059</v>
      </c>
      <c r="H31" s="59" t="n">
        <f aca="false">+'[1]W. Power Desk Daily off peak'!I11</f>
        <v>1235.50269921929</v>
      </c>
      <c r="I31" s="59" t="n">
        <f aca="false">+'[1]W. Power Desk Daily off peak'!J11</f>
        <v>1284.32808446777</v>
      </c>
      <c r="J31" s="59" t="n">
        <f aca="false">+'[1]W. Power Desk Daily off peak'!K11</f>
        <v>1290.06563601675</v>
      </c>
      <c r="K31" s="59" t="n">
        <f aca="false">+'[1]W. Power Desk Daily off peak'!L11</f>
        <v>3594.75324167563</v>
      </c>
      <c r="L31" s="59" t="n">
        <f aca="false">+'[1]W. Power Desk Daily off peak'!M11</f>
        <v>1258.13569111786</v>
      </c>
      <c r="M31" s="59" t="n">
        <f aca="false">+'[1]W. Power Desk Daily off peak'!N11</f>
        <v>1275.87252427635</v>
      </c>
      <c r="N31" s="59" t="n">
        <f aca="false">+'[1]W. Power Desk Daily off peak'!O11</f>
        <v>1277.94369669767</v>
      </c>
      <c r="O31" s="59" t="n">
        <f aca="false">+'[1]W. Power Desk Daily off peak'!P11</f>
        <v>4025.03982259294</v>
      </c>
      <c r="P31" s="59" t="n">
        <f aca="false">+'[1]W. Power Desk Daily off peak'!Q11</f>
        <v>1255.74847646629</v>
      </c>
      <c r="Q31" s="59" t="n">
        <f aca="false">+'[1]W. Power Desk Daily off peak'!R11</f>
        <v>1258.58301382526</v>
      </c>
      <c r="R31" s="59" t="n">
        <f aca="false">+'[1]W. Power Desk Daily off peak'!S11</f>
        <v>3601.19399719707</v>
      </c>
      <c r="S31" s="59" t="n">
        <f aca="false">+'[1]W. Power Desk Daily off peak'!T11</f>
        <v>1258.58301382525</v>
      </c>
      <c r="T31" s="59" t="n">
        <f aca="false">+'[1]W. Power Desk Daily off peak'!U11</f>
        <v>1301.67305314987</v>
      </c>
      <c r="U31" s="59" t="n">
        <f aca="false">+'[1]W. Power Desk Daily off peak'!V11</f>
        <v>1302.54039476238</v>
      </c>
      <c r="V31" s="59" t="n">
        <f aca="false">+'[1]W. Power Desk Daily off peak'!W11</f>
        <v>1247.45879063059</v>
      </c>
      <c r="W31" s="59" t="n">
        <f aca="false">+'[1]W. Power Desk Daily off peak'!X11</f>
        <v>1248.19321119513</v>
      </c>
      <c r="X31" s="59" t="n">
        <f aca="false">+'[1]W. Power Desk Daily off peak'!Y11</f>
        <v>0</v>
      </c>
      <c r="Y31" s="59" t="n">
        <f aca="false">+'[1]W. Power Desk Daily off peak'!Z11</f>
        <v>0</v>
      </c>
      <c r="Z31" s="59" t="n">
        <f aca="false">+'[1]W. Power Desk Daily off peak'!AA11</f>
        <v>0</v>
      </c>
      <c r="AA31" s="59" t="n">
        <f aca="false">+'[1]W. Power Desk Daily off peak'!AB11</f>
        <v>0</v>
      </c>
      <c r="AB31" s="59" t="n">
        <f aca="false">+'[1]W. Power Desk Daily off peak'!AC11</f>
        <v>0</v>
      </c>
      <c r="AC31" s="59" t="n">
        <f aca="false">+'[1]W. Power Desk Daily off peak'!AD11</f>
        <v>0</v>
      </c>
      <c r="AD31" s="77" t="n">
        <f aca="false">+'[1]W. Power Desk Daily off peak'!AE11</f>
        <v>0</v>
      </c>
      <c r="AE31" s="77" t="n">
        <f aca="false">+'[1]W. Power Desk Daily off peak'!AF11</f>
        <v>0</v>
      </c>
      <c r="AF31" s="77" t="n">
        <f aca="false">+'[1]W. Power Desk Daily off peak'!AG11</f>
        <v>0</v>
      </c>
      <c r="AG31" s="179" t="n">
        <f aca="false">+'[1]W. Power Desk Daily off peak'!AI11</f>
        <v>28705.9486662546</v>
      </c>
      <c r="AH31" s="156"/>
    </row>
    <row r="32" customFormat="false" ht="11.25" hidden="false" customHeight="false" outlineLevel="0" collapsed="false">
      <c r="A32" s="156" t="str">
        <f aca="false">+'[1]W. Power Desk Daily off peak'!A12</f>
        <v>ZP26</v>
      </c>
      <c r="B32" s="32" t="n">
        <f aca="false">+'[1]W. Power Desk Daily off peak'!C12</f>
        <v>0</v>
      </c>
      <c r="C32" s="33" t="n">
        <f aca="false">+'[1]W. Power Desk Daily off peak'!D12</f>
        <v>0</v>
      </c>
      <c r="D32" s="59" t="n">
        <f aca="false">+'[1]W. Power Desk Daily off peak'!E12</f>
        <v>0</v>
      </c>
      <c r="E32" s="33" t="n">
        <f aca="false">+'[1]W. Power Desk Daily off peak'!F12</f>
        <v>0</v>
      </c>
      <c r="F32" s="59" t="n">
        <f aca="false">+'[1]W. Power Desk Daily off peak'!G12</f>
        <v>0</v>
      </c>
      <c r="G32" s="59" t="n">
        <f aca="false">+'[1]W. Power Desk Daily off peak'!H12</f>
        <v>0</v>
      </c>
      <c r="H32" s="59" t="n">
        <f aca="false">+'[1]W. Power Desk Daily off peak'!I12</f>
        <v>0</v>
      </c>
      <c r="I32" s="59" t="n">
        <f aca="false">+'[1]W. Power Desk Daily off peak'!J12</f>
        <v>0</v>
      </c>
      <c r="J32" s="59" t="n">
        <f aca="false">+'[1]W. Power Desk Daily off peak'!K12</f>
        <v>0</v>
      </c>
      <c r="K32" s="59" t="n">
        <f aca="false">+'[1]W. Power Desk Daily off peak'!L12</f>
        <v>0</v>
      </c>
      <c r="L32" s="59" t="n">
        <f aca="false">+'[1]W. Power Desk Daily off peak'!M12</f>
        <v>0</v>
      </c>
      <c r="M32" s="59" t="n">
        <f aca="false">+'[1]W. Power Desk Daily off peak'!N12</f>
        <v>0</v>
      </c>
      <c r="N32" s="59" t="n">
        <f aca="false">+'[1]W. Power Desk Daily off peak'!O12</f>
        <v>0</v>
      </c>
      <c r="O32" s="59" t="n">
        <f aca="false">+'[1]W. Power Desk Daily off peak'!P12</f>
        <v>0</v>
      </c>
      <c r="P32" s="59" t="n">
        <f aca="false">+'[1]W. Power Desk Daily off peak'!Q12</f>
        <v>0</v>
      </c>
      <c r="Q32" s="59" t="n">
        <f aca="false">+'[1]W. Power Desk Daily off peak'!R12</f>
        <v>0</v>
      </c>
      <c r="R32" s="59" t="n">
        <f aca="false">+'[1]W. Power Desk Daily off peak'!S12</f>
        <v>0</v>
      </c>
      <c r="S32" s="59" t="n">
        <f aca="false">+'[1]W. Power Desk Daily off peak'!T12</f>
        <v>0</v>
      </c>
      <c r="T32" s="59" t="n">
        <f aca="false">+'[1]W. Power Desk Daily off peak'!U12</f>
        <v>0</v>
      </c>
      <c r="U32" s="59" t="n">
        <f aca="false">+'[1]W. Power Desk Daily off peak'!V12</f>
        <v>0</v>
      </c>
      <c r="V32" s="59" t="n">
        <f aca="false">+'[1]W. Power Desk Daily off peak'!W12</f>
        <v>0</v>
      </c>
      <c r="W32" s="59" t="n">
        <f aca="false">+'[1]W. Power Desk Daily off peak'!X12</f>
        <v>0</v>
      </c>
      <c r="X32" s="59" t="n">
        <f aca="false">+'[1]W. Power Desk Daily off peak'!Y12</f>
        <v>0</v>
      </c>
      <c r="Y32" s="59" t="n">
        <f aca="false">+'[1]W. Power Desk Daily off peak'!Z12</f>
        <v>0</v>
      </c>
      <c r="Z32" s="59" t="n">
        <f aca="false">+'[1]W. Power Desk Daily off peak'!AA12</f>
        <v>0</v>
      </c>
      <c r="AA32" s="59" t="n">
        <f aca="false">+'[1]W. Power Desk Daily off peak'!AB12</f>
        <v>0</v>
      </c>
      <c r="AB32" s="59" t="n">
        <f aca="false">+'[1]W. Power Desk Daily off peak'!AC12</f>
        <v>0</v>
      </c>
      <c r="AC32" s="59" t="n">
        <f aca="false">+'[1]W. Power Desk Daily off peak'!AD12</f>
        <v>0</v>
      </c>
      <c r="AD32" s="77" t="n">
        <f aca="false">+'[1]W. Power Desk Daily off peak'!AE12</f>
        <v>0</v>
      </c>
      <c r="AE32" s="77" t="n">
        <f aca="false">+'[1]W. Power Desk Daily off peak'!AF12</f>
        <v>0</v>
      </c>
      <c r="AF32" s="77" t="n">
        <f aca="false">+'[1]W. Power Desk Daily off peak'!AG12</f>
        <v>0</v>
      </c>
      <c r="AG32" s="179" t="n">
        <f aca="false">+'[1]W. Power Desk Daily off peak'!AI12</f>
        <v>0</v>
      </c>
      <c r="AH32" s="156"/>
    </row>
    <row r="33" customFormat="false" ht="11.25" hidden="false" customHeight="false" outlineLevel="0" collapsed="false">
      <c r="A33" s="156" t="str">
        <f aca="false">+'[1]W. Power Desk Daily off peak'!A13</f>
        <v>SP15</v>
      </c>
      <c r="B33" s="32" t="n">
        <f aca="false">+'[1]W. Power Desk Daily off peak'!C13</f>
        <v>0</v>
      </c>
      <c r="C33" s="33" t="n">
        <f aca="false">+'[1]W. Power Desk Daily off peak'!D13</f>
        <v>0</v>
      </c>
      <c r="D33" s="59" t="n">
        <f aca="false">+'[1]W. Power Desk Daily off peak'!E13</f>
        <v>0</v>
      </c>
      <c r="E33" s="33" t="n">
        <f aca="false">+'[1]W. Power Desk Daily off peak'!F13</f>
        <v>0</v>
      </c>
      <c r="F33" s="59" t="n">
        <f aca="false">+'[1]W. Power Desk Daily off peak'!G13</f>
        <v>-1589.33747844359</v>
      </c>
      <c r="G33" s="59" t="n">
        <f aca="false">+'[1]W. Power Desk Daily off peak'!H13</f>
        <v>-3720.66130044289</v>
      </c>
      <c r="H33" s="59" t="n">
        <f aca="false">+'[1]W. Power Desk Daily off peak'!I13</f>
        <v>-3720.6613004429</v>
      </c>
      <c r="I33" s="59" t="n">
        <f aca="false">+'[1]W. Power Desk Daily off peak'!J13</f>
        <v>-3720.66130044288</v>
      </c>
      <c r="J33" s="59" t="n">
        <f aca="false">+'[1]W. Power Desk Daily off peak'!K13</f>
        <v>-3720.66130044288</v>
      </c>
      <c r="K33" s="59" t="n">
        <f aca="false">+'[1]W. Power Desk Daily off peak'!L13</f>
        <v>-11161.9839013287</v>
      </c>
      <c r="L33" s="59" t="n">
        <f aca="false">+'[1]W. Power Desk Daily off peak'!M13</f>
        <v>-3720.66130044289</v>
      </c>
      <c r="M33" s="59" t="n">
        <f aca="false">+'[1]W. Power Desk Daily off peak'!N13</f>
        <v>-3720.66130046343</v>
      </c>
      <c r="N33" s="59" t="n">
        <f aca="false">+'[1]W. Power Desk Daily off peak'!O13</f>
        <v>-3720.66130069304</v>
      </c>
      <c r="O33" s="59" t="n">
        <f aca="false">+'[1]W. Power Desk Daily off peak'!P13</f>
        <v>-11161.9839013287</v>
      </c>
      <c r="P33" s="59" t="n">
        <f aca="false">+'[1]W. Power Desk Daily off peak'!Q13</f>
        <v>-3720.6613022018</v>
      </c>
      <c r="Q33" s="59" t="n">
        <f aca="false">+'[1]W. Power Desk Daily off peak'!R13</f>
        <v>-3720.6613308569</v>
      </c>
      <c r="R33" s="59" t="n">
        <f aca="false">+'[1]W. Power Desk Daily off peak'!S13</f>
        <v>-11161.9839013298</v>
      </c>
      <c r="S33" s="59" t="n">
        <f aca="false">+'[1]W. Power Desk Daily off peak'!T13</f>
        <v>-3720.66133085691</v>
      </c>
      <c r="T33" s="59" t="n">
        <f aca="false">+'[1]W. Power Desk Daily off peak'!U13</f>
        <v>-3720.66178541626</v>
      </c>
      <c r="U33" s="59" t="n">
        <f aca="false">+'[1]W. Power Desk Daily off peak'!V13</f>
        <v>-3720.66225885882</v>
      </c>
      <c r="V33" s="59" t="n">
        <f aca="false">+'[1]W. Power Desk Daily off peak'!W13</f>
        <v>-3720.66304291753</v>
      </c>
      <c r="W33" s="59" t="n">
        <f aca="false">+'[1]W. Power Desk Daily off peak'!X13</f>
        <v>-3720.66425774506</v>
      </c>
      <c r="X33" s="59" t="n">
        <f aca="false">+'[1]W. Power Desk Daily off peak'!Y13</f>
        <v>0</v>
      </c>
      <c r="Y33" s="59" t="n">
        <f aca="false">+'[1]W. Power Desk Daily off peak'!Z13</f>
        <v>0</v>
      </c>
      <c r="Z33" s="59" t="n">
        <f aca="false">+'[1]W. Power Desk Daily off peak'!AA13</f>
        <v>0</v>
      </c>
      <c r="AA33" s="59" t="n">
        <f aca="false">+'[1]W. Power Desk Daily off peak'!AB13</f>
        <v>0</v>
      </c>
      <c r="AB33" s="59" t="n">
        <f aca="false">+'[1]W. Power Desk Daily off peak'!AC13</f>
        <v>0</v>
      </c>
      <c r="AC33" s="59" t="n">
        <f aca="false">+'[1]W. Power Desk Daily off peak'!AD13</f>
        <v>0</v>
      </c>
      <c r="AD33" s="77" t="n">
        <f aca="false">+'[1]W. Power Desk Daily off peak'!AE13</f>
        <v>0</v>
      </c>
      <c r="AE33" s="77" t="n">
        <f aca="false">+'[1]W. Power Desk Daily off peak'!AF13</f>
        <v>0</v>
      </c>
      <c r="AF33" s="77" t="n">
        <f aca="false">+'[1]W. Power Desk Daily off peak'!AG13</f>
        <v>0</v>
      </c>
      <c r="AG33" s="179" t="n">
        <f aca="false">+'[1]W. Power Desk Daily off peak'!AI13</f>
        <v>-87164.553594655</v>
      </c>
      <c r="AH33" s="156"/>
    </row>
    <row r="34" customFormat="false" ht="11.25" hidden="false" customHeight="false" outlineLevel="0" collapsed="false">
      <c r="A34" s="156" t="str">
        <f aca="false">+'[1]W. Power Desk Daily off peak'!A14</f>
        <v>Palo Verde</v>
      </c>
      <c r="B34" s="32" t="n">
        <f aca="false">+'[1]W. Power Desk Daily off peak'!C14</f>
        <v>0</v>
      </c>
      <c r="C34" s="33" t="n">
        <f aca="false">+'[1]W. Power Desk Daily off peak'!D14</f>
        <v>0</v>
      </c>
      <c r="D34" s="59" t="n">
        <f aca="false">+'[1]W. Power Desk Daily off peak'!E14</f>
        <v>0</v>
      </c>
      <c r="E34" s="33" t="n">
        <f aca="false">+'[1]W. Power Desk Daily off peak'!F14</f>
        <v>0</v>
      </c>
      <c r="F34" s="59" t="n">
        <f aca="false">+'[1]W. Power Desk Daily off peak'!G14</f>
        <v>1385.60203858472</v>
      </c>
      <c r="G34" s="59" t="n">
        <f aca="false">+'[1]W. Power Desk Daily off peak'!H14</f>
        <v>-326.641256616957</v>
      </c>
      <c r="H34" s="59" t="n">
        <f aca="false">+'[1]W. Power Desk Daily off peak'!I14</f>
        <v>-326.641256616961</v>
      </c>
      <c r="I34" s="59" t="n">
        <f aca="false">+'[1]W. Power Desk Daily off peak'!J14</f>
        <v>-326.641256616967</v>
      </c>
      <c r="J34" s="59" t="n">
        <f aca="false">+'[1]W. Power Desk Daily off peak'!K14</f>
        <v>-326.641256616967</v>
      </c>
      <c r="K34" s="59" t="n">
        <f aca="false">+'[1]W. Power Desk Daily off peak'!L14</f>
        <v>-381.237302997151</v>
      </c>
      <c r="L34" s="59" t="n">
        <f aca="false">+'[1]W. Power Desk Daily off peak'!M14</f>
        <v>-326.641256616961</v>
      </c>
      <c r="M34" s="59" t="n">
        <f aca="false">+'[1]W. Power Desk Daily off peak'!N14</f>
        <v>-326.64125658935</v>
      </c>
      <c r="N34" s="59" t="n">
        <f aca="false">+'[1]W. Power Desk Daily off peak'!O14</f>
        <v>-326.641256280142</v>
      </c>
      <c r="O34" s="59" t="n">
        <f aca="false">+'[1]W. Power Desk Daily off peak'!P14</f>
        <v>-381.23730299714</v>
      </c>
      <c r="P34" s="59" t="n">
        <f aca="false">+'[1]W. Power Desk Daily off peak'!Q14</f>
        <v>-326.641254244931</v>
      </c>
      <c r="Q34" s="59" t="n">
        <f aca="false">+'[1]W. Power Desk Daily off peak'!R14</f>
        <v>-326.641215495573</v>
      </c>
      <c r="R34" s="59" t="n">
        <f aca="false">+'[1]W. Power Desk Daily off peak'!S14</f>
        <v>-381.237302995455</v>
      </c>
      <c r="S34" s="59" t="n">
        <f aca="false">+'[1]W. Power Desk Daily off peak'!T14</f>
        <v>-326.641215495588</v>
      </c>
      <c r="T34" s="59" t="n">
        <f aca="false">+'[1]W. Power Desk Daily off peak'!U14</f>
        <v>-326.640598756418</v>
      </c>
      <c r="U34" s="59" t="n">
        <f aca="false">+'[1]W. Power Desk Daily off peak'!V14</f>
        <v>-326.639955244698</v>
      </c>
      <c r="V34" s="59" t="n">
        <f aca="false">+'[1]W. Power Desk Daily off peak'!W14</f>
        <v>-326.638888349098</v>
      </c>
      <c r="W34" s="59" t="n">
        <f aca="false">+'[1]W. Power Desk Daily off peak'!X14</f>
        <v>-326.637233481407</v>
      </c>
      <c r="X34" s="59" t="n">
        <f aca="false">+'[1]W. Power Desk Daily off peak'!Y14</f>
        <v>0</v>
      </c>
      <c r="Y34" s="59" t="n">
        <f aca="false">+'[1]W. Power Desk Daily off peak'!Z14</f>
        <v>0</v>
      </c>
      <c r="Z34" s="59" t="n">
        <f aca="false">+'[1]W. Power Desk Daily off peak'!AA14</f>
        <v>0</v>
      </c>
      <c r="AA34" s="59" t="n">
        <f aca="false">+'[1]W. Power Desk Daily off peak'!AB14</f>
        <v>0</v>
      </c>
      <c r="AB34" s="59" t="n">
        <f aca="false">+'[1]W. Power Desk Daily off peak'!AC14</f>
        <v>0</v>
      </c>
      <c r="AC34" s="59" t="n">
        <f aca="false">+'[1]W. Power Desk Daily off peak'!AD14</f>
        <v>0</v>
      </c>
      <c r="AD34" s="77" t="n">
        <f aca="false">+'[1]W. Power Desk Daily off peak'!AE14</f>
        <v>0</v>
      </c>
      <c r="AE34" s="77" t="n">
        <f aca="false">+'[1]W. Power Desk Daily off peak'!AF14</f>
        <v>0</v>
      </c>
      <c r="AF34" s="77" t="n">
        <f aca="false">+'[1]W. Power Desk Daily off peak'!AG14</f>
        <v>0</v>
      </c>
      <c r="AG34" s="179" t="n">
        <f aca="false">+'[1]W. Power Desk Daily off peak'!AI14</f>
        <v>-4331.07902742705</v>
      </c>
      <c r="AH34" s="156"/>
    </row>
    <row r="35" customFormat="false" ht="12" hidden="false" customHeight="false" outlineLevel="0" collapsed="false">
      <c r="A35" s="156" t="str">
        <f aca="false">+'[1]W. Power Desk Daily off peak'!A15</f>
        <v>Rockies</v>
      </c>
      <c r="B35" s="32" t="n">
        <f aca="false">+'[1]W. Power Desk Daily off peak'!C15</f>
        <v>0</v>
      </c>
      <c r="C35" s="33" t="n">
        <f aca="false">+'[1]W. Power Desk Daily off peak'!D15</f>
        <v>0</v>
      </c>
      <c r="D35" s="59" t="n">
        <f aca="false">+'[1]W. Power Desk Daily off peak'!E15</f>
        <v>0</v>
      </c>
      <c r="E35" s="33" t="n">
        <f aca="false">+'[1]W. Power Desk Daily off peak'!F15</f>
        <v>0</v>
      </c>
      <c r="F35" s="59" t="n">
        <f aca="false">+'[1]W. Power Desk Daily off peak'!G15</f>
        <v>0</v>
      </c>
      <c r="G35" s="59" t="n">
        <f aca="false">+'[1]W. Power Desk Daily off peak'!H15</f>
        <v>0</v>
      </c>
      <c r="H35" s="59" t="n">
        <f aca="false">+'[1]W. Power Desk Daily off peak'!I15</f>
        <v>0</v>
      </c>
      <c r="I35" s="59" t="n">
        <f aca="false">+'[1]W. Power Desk Daily off peak'!J15</f>
        <v>0</v>
      </c>
      <c r="J35" s="59" t="n">
        <f aca="false">+'[1]W. Power Desk Daily off peak'!K15</f>
        <v>0</v>
      </c>
      <c r="K35" s="59" t="n">
        <f aca="false">+'[1]W. Power Desk Daily off peak'!L15</f>
        <v>0</v>
      </c>
      <c r="L35" s="59" t="n">
        <f aca="false">+'[1]W. Power Desk Daily off peak'!M15</f>
        <v>0</v>
      </c>
      <c r="M35" s="59" t="n">
        <f aca="false">+'[1]W. Power Desk Daily off peak'!N15</f>
        <v>0</v>
      </c>
      <c r="N35" s="59" t="n">
        <f aca="false">+'[1]W. Power Desk Daily off peak'!O15</f>
        <v>0</v>
      </c>
      <c r="O35" s="59" t="n">
        <f aca="false">+'[1]W. Power Desk Daily off peak'!P15</f>
        <v>0</v>
      </c>
      <c r="P35" s="59" t="n">
        <f aca="false">+'[1]W. Power Desk Daily off peak'!Q15</f>
        <v>0</v>
      </c>
      <c r="Q35" s="59" t="n">
        <f aca="false">+'[1]W. Power Desk Daily off peak'!R15</f>
        <v>0</v>
      </c>
      <c r="R35" s="59" t="n">
        <f aca="false">+'[1]W. Power Desk Daily off peak'!S15</f>
        <v>0</v>
      </c>
      <c r="S35" s="59" t="n">
        <f aca="false">+'[1]W. Power Desk Daily off peak'!T15</f>
        <v>0</v>
      </c>
      <c r="T35" s="59" t="n">
        <f aca="false">+'[1]W. Power Desk Daily off peak'!U15</f>
        <v>0</v>
      </c>
      <c r="U35" s="59" t="n">
        <f aca="false">+'[1]W. Power Desk Daily off peak'!V15</f>
        <v>0</v>
      </c>
      <c r="V35" s="59" t="n">
        <f aca="false">+'[1]W. Power Desk Daily off peak'!W15</f>
        <v>0</v>
      </c>
      <c r="W35" s="59" t="n">
        <f aca="false">+'[1]W. Power Desk Daily off peak'!X15</f>
        <v>0</v>
      </c>
      <c r="X35" s="59" t="n">
        <f aca="false">+'[1]W. Power Desk Daily off peak'!Y15</f>
        <v>0</v>
      </c>
      <c r="Y35" s="59" t="n">
        <f aca="false">+'[1]W. Power Desk Daily off peak'!Z15</f>
        <v>0</v>
      </c>
      <c r="Z35" s="59" t="n">
        <f aca="false">+'[1]W. Power Desk Daily off peak'!AA15</f>
        <v>0</v>
      </c>
      <c r="AA35" s="59" t="n">
        <f aca="false">+'[1]W. Power Desk Daily off peak'!AB15</f>
        <v>0</v>
      </c>
      <c r="AB35" s="59" t="n">
        <f aca="false">+'[1]W. Power Desk Daily off peak'!AC15</f>
        <v>0</v>
      </c>
      <c r="AC35" s="59" t="n">
        <f aca="false">+'[1]W. Power Desk Daily off peak'!AD15</f>
        <v>0</v>
      </c>
      <c r="AD35" s="77" t="n">
        <f aca="false">+'[1]W. Power Desk Daily off peak'!AE15</f>
        <v>0</v>
      </c>
      <c r="AE35" s="77" t="n">
        <f aca="false">+'[1]W. Power Desk Daily off peak'!AF15</f>
        <v>0</v>
      </c>
      <c r="AF35" s="77" t="n">
        <f aca="false">+'[1]W. Power Desk Daily off peak'!AG15</f>
        <v>0</v>
      </c>
      <c r="AG35" s="179" t="n">
        <f aca="false">+'[1]W. Power Desk Daily off peak'!AI15</f>
        <v>0</v>
      </c>
      <c r="AH35" s="156"/>
    </row>
    <row r="36" customFormat="false" ht="15.75" hidden="false" customHeight="true" outlineLevel="0" collapsed="false">
      <c r="A36" s="160" t="str">
        <f aca="false">+'[1]W. Power Desk Daily off peak'!A16</f>
        <v>Total West Desk Power Position - MWH</v>
      </c>
      <c r="B36" s="65" t="n">
        <f aca="false">+'[1]W. Power Desk Daily off peak'!C16</f>
        <v>0</v>
      </c>
      <c r="C36" s="172" t="n">
        <f aca="false">+'[1]W. Power Desk Daily off peak'!D16</f>
        <v>0</v>
      </c>
      <c r="D36" s="172" t="n">
        <f aca="false">+'[1]W. Power Desk Daily off peak'!E16</f>
        <v>0</v>
      </c>
      <c r="E36" s="172" t="n">
        <f aca="false">+'[1]W. Power Desk Daily off peak'!F16</f>
        <v>0</v>
      </c>
      <c r="F36" s="172" t="n">
        <f aca="false">+'[1]W. Power Desk Daily off peak'!G16</f>
        <v>132.974199033086</v>
      </c>
      <c r="G36" s="172" t="n">
        <f aca="false">+'[1]W. Power Desk Daily off peak'!H16</f>
        <v>-2914.91766637198</v>
      </c>
      <c r="H36" s="172" t="n">
        <f aca="false">+'[1]W. Power Desk Daily off peak'!I16</f>
        <v>-2946.67717110066</v>
      </c>
      <c r="I36" s="172" t="n">
        <f aca="false">+'[1]W. Power Desk Daily off peak'!J16</f>
        <v>-2905.90347005992</v>
      </c>
      <c r="J36" s="172" t="n">
        <f aca="false">+'[1]W. Power Desk Daily off peak'!K16</f>
        <v>-2905.19813902823</v>
      </c>
      <c r="K36" s="172" t="n">
        <f aca="false">+'[1]W. Power Desk Daily off peak'!L16</f>
        <v>-6296.08138360443</v>
      </c>
      <c r="L36" s="172" t="n">
        <f aca="false">+'[1]W. Power Desk Daily off peak'!M16</f>
        <v>-2937.12808392712</v>
      </c>
      <c r="M36" s="172" t="n">
        <f aca="false">+'[1]W. Power Desk Daily off peak'!N16</f>
        <v>-2879.60387605185</v>
      </c>
      <c r="N36" s="172" t="n">
        <f aca="false">+'[1]W. Power Desk Daily off peak'!O16</f>
        <v>-2879.14752176777</v>
      </c>
      <c r="O36" s="172" t="n">
        <f aca="false">+'[1]W. Power Desk Daily off peak'!P16</f>
        <v>-7388.652274053</v>
      </c>
      <c r="P36" s="172" t="n">
        <f aca="false">+'[1]W. Power Desk Daily off peak'!Q16</f>
        <v>-2950.56406798253</v>
      </c>
      <c r="Q36" s="172" t="n">
        <f aca="false">+'[1]W. Power Desk Daily off peak'!R16</f>
        <v>-2949.7841293502</v>
      </c>
      <c r="R36" s="172" t="n">
        <f aca="false">+'[1]W. Power Desk Daily off peak'!S16</f>
        <v>-6362.43562040678</v>
      </c>
      <c r="S36" s="172" t="n">
        <f aca="false">+'[1]W. Power Desk Daily off peak'!T16</f>
        <v>-2949.78412935022</v>
      </c>
      <c r="T36" s="172" t="n">
        <f aca="false">+'[1]W. Power Desk Daily off peak'!U16</f>
        <v>-2860.93926293501</v>
      </c>
      <c r="U36" s="172" t="n">
        <f aca="false">+'[1]W. Power Desk Daily off peak'!V16</f>
        <v>-2860.62038910718</v>
      </c>
      <c r="V36" s="172" t="n">
        <f aca="false">+'[1]W. Power Desk Daily off peak'!W16</f>
        <v>-2964.08488426885</v>
      </c>
      <c r="W36" s="172" t="n">
        <f aca="false">+'[1]W. Power Desk Daily off peak'!X16</f>
        <v>-2963.78698027512</v>
      </c>
      <c r="X36" s="172" t="n">
        <f aca="false">+'[1]W. Power Desk Daily off peak'!Y16</f>
        <v>0</v>
      </c>
      <c r="Y36" s="172" t="n">
        <f aca="false">+'[1]W. Power Desk Daily off peak'!Z16</f>
        <v>0</v>
      </c>
      <c r="Z36" s="172" t="n">
        <f aca="false">+'[1]W. Power Desk Daily off peak'!AA16</f>
        <v>0</v>
      </c>
      <c r="AA36" s="172" t="n">
        <f aca="false">+'[1]W. Power Desk Daily off peak'!AB16</f>
        <v>0</v>
      </c>
      <c r="AB36" s="172" t="n">
        <f aca="false">+'[1]W. Power Desk Daily off peak'!AC16</f>
        <v>0</v>
      </c>
      <c r="AC36" s="172" t="n">
        <f aca="false">+'[1]W. Power Desk Daily off peak'!AD16</f>
        <v>0</v>
      </c>
      <c r="AD36" s="180" t="n">
        <f aca="false">+'[1]W. Power Desk Daily off peak'!AE16</f>
        <v>0</v>
      </c>
      <c r="AE36" s="180" t="n">
        <f aca="false">+'[1]W. Power Desk Daily off peak'!AF16</f>
        <v>0</v>
      </c>
      <c r="AF36" s="180" t="n">
        <f aca="false">+'[1]W. Power Desk Daily off peak'!AG16</f>
        <v>0</v>
      </c>
      <c r="AG36" s="181" t="n">
        <f aca="false">+'[1]W. Power Desk Daily off peak'!AI16</f>
        <v>-60782.3348506077</v>
      </c>
      <c r="AH36" s="156"/>
    </row>
    <row r="39" customFormat="false" ht="15.75" hidden="false" customHeight="false" outlineLevel="0" collapsed="false">
      <c r="A39" s="92" t="s">
        <v>47</v>
      </c>
    </row>
    <row r="40" customFormat="false" ht="15" hidden="false" customHeight="true" outlineLevel="0" collapsed="false">
      <c r="A40" s="151" t="str">
        <f aca="false">+A29</f>
        <v>Mid Columbia</v>
      </c>
      <c r="B40" s="167" t="n">
        <f aca="false">+'[1]W. Power Desk Daily off peak'!C9-'[1]W. Power Desk Daily off peak'!C109</f>
        <v>-877.573238474835</v>
      </c>
      <c r="C40" s="168" t="n">
        <f aca="false">+'[1]W. Power Desk Daily off peak'!D9-'[1]W. Power Desk Daily off peak'!D109</f>
        <v>-877.573238474835</v>
      </c>
      <c r="D40" s="168" t="n">
        <f aca="false">+'[1]W. Power Desk Daily off peak'!E9-'[1]W. Power Desk Daily off peak'!E109</f>
        <v>-829.678408718253</v>
      </c>
      <c r="E40" s="168" t="n">
        <f aca="false">+'[1]W. Power Desk Daily off peak'!F9-'[1]W. Power Desk Daily off peak'!F109</f>
        <v>-829.678408718256</v>
      </c>
      <c r="F40" s="168" t="n">
        <f aca="false">+'[1]W. Power Desk Daily off peak'!G9-'[1]W. Power Desk Daily off peak'!G109</f>
        <v>-431.272131935858</v>
      </c>
      <c r="G40" s="168" t="n">
        <f aca="false">+'[1]W. Power Desk Daily off peak'!H9-'[1]W. Power Desk Daily off peak'!H109</f>
        <v>-3037.13836968156</v>
      </c>
      <c r="H40" s="168" t="n">
        <f aca="false">+'[1]W. Power Desk Daily off peak'!I9-'[1]W. Power Desk Daily off peak'!I109</f>
        <v>-1069.87102991317</v>
      </c>
      <c r="I40" s="168" t="n">
        <f aca="false">+'[1]W. Power Desk Daily off peak'!J9-'[1]W. Power Desk Daily off peak'!J109</f>
        <v>-1117.76585966976</v>
      </c>
      <c r="J40" s="168" t="n">
        <f aca="false">+'[1]W. Power Desk Daily off peak'!K9-'[1]W. Power Desk Daily off peak'!K109</f>
        <v>-1117.76585966976</v>
      </c>
      <c r="K40" s="168" t="n">
        <f aca="false">+'[1]W. Power Desk Daily off peak'!L9-'[1]W. Power Desk Daily off peak'!L109</f>
        <v>152.562522508576</v>
      </c>
      <c r="L40" s="168" t="n">
        <f aca="false">+'[1]W. Power Desk Daily off peak'!M9-'[1]W. Power Desk Daily off peak'!M109</f>
        <v>-240.192621194922</v>
      </c>
      <c r="M40" s="168" t="n">
        <f aca="false">+'[1]W. Power Desk Daily off peak'!N9-'[1]W. Power Desk Daily off peak'!N109</f>
        <v>-192.297703846619</v>
      </c>
      <c r="N40" s="168" t="n">
        <f aca="false">+'[1]W. Power Desk Daily off peak'!O9-'[1]W. Power Desk Daily off peak'!O109</f>
        <v>-192.297703846618</v>
      </c>
      <c r="O40" s="168" t="n">
        <f aca="false">+'[1]W. Power Desk Daily off peak'!P9-'[1]W. Power Desk Daily off peak'!P109</f>
        <v>152.562522508577</v>
      </c>
      <c r="P40" s="168" t="n">
        <f aca="false">+'[1]W. Power Desk Daily off peak'!Q9-'[1]W. Power Desk Daily off peak'!Q109</f>
        <v>-240.192621194918</v>
      </c>
      <c r="Q40" s="168" t="n">
        <f aca="false">+'[1]W. Power Desk Daily off peak'!R9-'[1]W. Power Desk Daily off peak'!R109</f>
        <v>-240.192621194922</v>
      </c>
      <c r="R40" s="168" t="n">
        <f aca="false">+'[1]W. Power Desk Daily off peak'!S9-'[1]W. Power Desk Daily off peak'!S109</f>
        <v>152.562522508574</v>
      </c>
      <c r="S40" s="168" t="n">
        <f aca="false">+'[1]W. Power Desk Daily off peak'!T9-'[1]W. Power Desk Daily off peak'!T109</f>
        <v>-240.192621194915</v>
      </c>
      <c r="T40" s="168" t="n">
        <f aca="false">+'[1]W. Power Desk Daily off peak'!U9-'[1]W. Power Desk Daily off peak'!U109</f>
        <v>-192.297703846615</v>
      </c>
      <c r="U40" s="168" t="n">
        <f aca="false">+'[1]W. Power Desk Daily off peak'!V9-'[1]W. Power Desk Daily off peak'!V109</f>
        <v>-192.297703846606</v>
      </c>
      <c r="V40" s="168" t="n">
        <f aca="false">+'[1]W. Power Desk Daily off peak'!W9-'[1]W. Power Desk Daily off peak'!W109</f>
        <v>-240.192621194906</v>
      </c>
      <c r="W40" s="168" t="n">
        <f aca="false">+'[1]W. Power Desk Daily off peak'!X9-'[1]W. Power Desk Daily off peak'!X109</f>
        <v>-240.192621194906</v>
      </c>
      <c r="X40" s="168" t="n">
        <f aca="false">+'[1]W. Power Desk Daily off peak'!Y9-'[1]W. Power Desk Daily off peak'!Y109</f>
        <v>0</v>
      </c>
      <c r="Y40" s="168" t="n">
        <f aca="false">+'[1]W. Power Desk Daily off peak'!Z9-'[1]W. Power Desk Daily off peak'!Z109</f>
        <v>0</v>
      </c>
      <c r="Z40" s="168" t="n">
        <f aca="false">+'[1]W. Power Desk Daily off peak'!AA9-'[1]W. Power Desk Daily off peak'!AA109</f>
        <v>0</v>
      </c>
      <c r="AA40" s="168" t="n">
        <f aca="false">+'[1]W. Power Desk Daily off peak'!AB9-'[1]W. Power Desk Daily off peak'!AB109</f>
        <v>0</v>
      </c>
      <c r="AB40" s="168" t="n">
        <f aca="false">+'[1]W. Power Desk Daily off peak'!AC9-'[1]W. Power Desk Daily off peak'!AC109</f>
        <v>0</v>
      </c>
      <c r="AC40" s="168" t="n">
        <f aca="false">+'[1]W. Power Desk Daily off peak'!AD9-'[1]W. Power Desk Daily off peak'!AD109</f>
        <v>0</v>
      </c>
      <c r="AD40" s="168" t="n">
        <f aca="false">+'[1]W. Power Desk Daily off peak'!AE9-'[1]W. Power Desk Daily off peak'!AE109</f>
        <v>0</v>
      </c>
      <c r="AE40" s="168" t="n">
        <f aca="false">+'[1]W. Power Desk Daily off peak'!AF9-'[1]W. Power Desk Daily off peak'!AF109</f>
        <v>0</v>
      </c>
      <c r="AF40" s="168" t="n">
        <f aca="false">+'[1]W. Power Desk Daily off peak'!AG9-'[1]W. Power Desk Daily off peak'!AG109</f>
        <v>0</v>
      </c>
      <c r="AG40" s="170" t="n">
        <f aca="false">+'[1]W. Power Desk Daily off peak'!AI9-'[1]W. Power Desk Daily off peak'!AI109</f>
        <v>-11940.9755202865</v>
      </c>
    </row>
    <row r="41" customFormat="false" ht="11.25" hidden="false" customHeight="false" outlineLevel="0" collapsed="false">
      <c r="A41" s="156" t="str">
        <f aca="false">+A30</f>
        <v>COB</v>
      </c>
      <c r="B41" s="32" t="n">
        <f aca="false">+'[1]W. Power Desk Daily off peak'!C10-'[1]W. Power Desk Daily off peak'!C110</f>
        <v>-550.755817431472</v>
      </c>
      <c r="C41" s="59" t="n">
        <f aca="false">+'[1]W. Power Desk Daily off peak'!D10-'[1]W. Power Desk Daily off peak'!D110</f>
        <v>-550.755817431472</v>
      </c>
      <c r="D41" s="59" t="n">
        <f aca="false">+'[1]W. Power Desk Daily off peak'!E10-'[1]W. Power Desk Daily off peak'!E110</f>
        <v>-550.755817431491</v>
      </c>
      <c r="E41" s="59" t="n">
        <f aca="false">+'[1]W. Power Desk Daily off peak'!F10-'[1]W. Power Desk Daily off peak'!F110</f>
        <v>-550.75581743305</v>
      </c>
      <c r="F41" s="59" t="n">
        <f aca="false">+'[1]W. Power Desk Daily off peak'!G10-'[1]W. Power Desk Daily off peak'!G110</f>
        <v>-399.118422006701</v>
      </c>
      <c r="G41" s="59" t="n">
        <f aca="false">+'[1]W. Power Desk Daily off peak'!H10-'[1]W. Power Desk Daily off peak'!H110</f>
        <v>-2620.11087092503</v>
      </c>
      <c r="H41" s="59" t="n">
        <f aca="false">+'[1]W. Power Desk Daily off peak'!I10-'[1]W. Power Desk Daily off peak'!I110</f>
        <v>-445.440509533531</v>
      </c>
      <c r="I41" s="59" t="n">
        <f aca="false">+'[1]W. Power Desk Daily off peak'!J10-'[1]W. Power Desk Daily off peak'!J110</f>
        <v>-453.492204865138</v>
      </c>
      <c r="J41" s="59" t="n">
        <f aca="false">+'[1]W. Power Desk Daily off peak'!K10-'[1]W. Power Desk Daily off peak'!K110</f>
        <v>-458.524452049747</v>
      </c>
      <c r="K41" s="59" t="n">
        <f aca="false">+'[1]W. Power Desk Daily off peak'!L10-'[1]W. Power Desk Daily off peak'!L110</f>
        <v>1499.82405653721</v>
      </c>
      <c r="L41" s="59" t="n">
        <f aca="false">+'[1]W. Power Desk Daily off peak'!M10-'[1]W. Power Desk Daily off peak'!M110</f>
        <v>92.2314032097856</v>
      </c>
      <c r="M41" s="59" t="n">
        <f aca="false">+'[1]W. Power Desk Daily off peak'!N10-'[1]W. Power Desk Daily off peak'!N110</f>
        <v>84.1238605712086</v>
      </c>
      <c r="N41" s="59" t="n">
        <f aca="false">+'[1]W. Power Desk Daily off peak'!O10-'[1]W. Power Desk Daily off peak'!O110</f>
        <v>82.5090423543589</v>
      </c>
      <c r="O41" s="59" t="n">
        <f aca="false">+'[1]W. Power Desk Daily off peak'!P10-'[1]W. Power Desk Daily off peak'!P110</f>
        <v>-23.0334148286719</v>
      </c>
      <c r="P41" s="59" t="n">
        <f aca="false">+'[1]W. Power Desk Daily off peak'!Q10-'[1]W. Power Desk Daily off peak'!Q110</f>
        <v>81.1826331928306</v>
      </c>
      <c r="Q41" s="59" t="n">
        <f aca="false">+'[1]W. Power Desk Daily off peak'!R10-'[1]W. Power Desk Daily off peak'!R110</f>
        <v>79.1280243719399</v>
      </c>
      <c r="R41" s="59" t="n">
        <f aca="false">+'[1]W. Power Desk Daily off peak'!S10-'[1]W. Power Desk Daily off peak'!S110</f>
        <v>1427.02906421281</v>
      </c>
      <c r="S41" s="59" t="n">
        <f aca="false">+'[1]W. Power Desk Daily off peak'!T10-'[1]W. Power Desk Daily off peak'!T110</f>
        <v>79.1280243719388</v>
      </c>
      <c r="T41" s="59" t="n">
        <f aca="false">+'[1]W. Power Desk Daily off peak'!U10-'[1]W. Power Desk Daily off peak'!U110</f>
        <v>76.9877719344153</v>
      </c>
      <c r="U41" s="59" t="n">
        <f aca="false">+'[1]W. Power Desk Daily off peak'!V10-'[1]W. Power Desk Daily off peak'!V110</f>
        <v>76.439134080566</v>
      </c>
      <c r="V41" s="59" t="n">
        <f aca="false">+'[1]W. Power Desk Daily off peak'!W10-'[1]W. Power Desk Daily off peak'!W110</f>
        <v>75.9508775620929</v>
      </c>
      <c r="W41" s="59" t="n">
        <f aca="false">+'[1]W. Power Desk Daily off peak'!X10-'[1]W. Power Desk Daily off peak'!X110</f>
        <v>75.5139209511271</v>
      </c>
      <c r="X41" s="59" t="n">
        <f aca="false">+'[1]W. Power Desk Daily off peak'!Y10-'[1]W. Power Desk Daily off peak'!Y110</f>
        <v>0</v>
      </c>
      <c r="Y41" s="59" t="n">
        <f aca="false">+'[1]W. Power Desk Daily off peak'!Z10-'[1]W. Power Desk Daily off peak'!Z110</f>
        <v>0</v>
      </c>
      <c r="Z41" s="59" t="n">
        <f aca="false">+'[1]W. Power Desk Daily off peak'!AA10-'[1]W. Power Desk Daily off peak'!AA110</f>
        <v>0</v>
      </c>
      <c r="AA41" s="59" t="n">
        <f aca="false">+'[1]W. Power Desk Daily off peak'!AB10-'[1]W. Power Desk Daily off peak'!AB110</f>
        <v>0</v>
      </c>
      <c r="AB41" s="59" t="n">
        <f aca="false">+'[1]W. Power Desk Daily off peak'!AC10-'[1]W. Power Desk Daily off peak'!AC110</f>
        <v>0</v>
      </c>
      <c r="AC41" s="59" t="n">
        <f aca="false">+'[1]W. Power Desk Daily off peak'!AD10-'[1]W. Power Desk Daily off peak'!AD110</f>
        <v>0</v>
      </c>
      <c r="AD41" s="59" t="n">
        <f aca="false">+'[1]W. Power Desk Daily off peak'!AE10-'[1]W. Power Desk Daily off peak'!AE110</f>
        <v>0</v>
      </c>
      <c r="AE41" s="59" t="n">
        <f aca="false">+'[1]W. Power Desk Daily off peak'!AF10-'[1]W. Power Desk Daily off peak'!AF110</f>
        <v>0</v>
      </c>
      <c r="AF41" s="59" t="n">
        <f aca="false">+'[1]W. Power Desk Daily off peak'!AG10-'[1]W. Power Desk Daily off peak'!AG110</f>
        <v>0</v>
      </c>
      <c r="AG41" s="60" t="n">
        <f aca="false">+'[1]W. Power Desk Daily off peak'!AI10-'[1]W. Power Desk Daily off peak'!AI110</f>
        <v>-2872.69533058602</v>
      </c>
    </row>
    <row r="42" customFormat="false" ht="11.25" hidden="false" customHeight="false" outlineLevel="0" collapsed="false">
      <c r="A42" s="156" t="str">
        <f aca="false">+A31</f>
        <v>NP15</v>
      </c>
      <c r="B42" s="32" t="n">
        <f aca="false">+'[1]W. Power Desk Daily off peak'!C11-'[1]W. Power Desk Daily off peak'!C111</f>
        <v>1974.46678744892</v>
      </c>
      <c r="C42" s="59" t="n">
        <f aca="false">+'[1]W. Power Desk Daily off peak'!D11-'[1]W. Power Desk Daily off peak'!D111</f>
        <v>1974.46678744892</v>
      </c>
      <c r="D42" s="59" t="n">
        <f aca="false">+'[1]W. Power Desk Daily off peak'!E11-'[1]W. Power Desk Daily off peak'!E111</f>
        <v>1974.46678744894</v>
      </c>
      <c r="E42" s="59" t="n">
        <f aca="false">+'[1]W. Power Desk Daily off peak'!F11-'[1]W. Power Desk Daily off peak'!F111</f>
        <v>1974.46678745019</v>
      </c>
      <c r="F42" s="59" t="n">
        <f aca="false">+'[1]W. Power Desk Daily off peak'!G11-'[1]W. Power Desk Daily off peak'!G111</f>
        <v>1761.13275412649</v>
      </c>
      <c r="G42" s="59" t="n">
        <f aca="false">+'[1]W. Power Desk Daily off peak'!H11-'[1]W. Power Desk Daily off peak'!H111</f>
        <v>7384.86151106595</v>
      </c>
      <c r="H42" s="59" t="n">
        <f aca="false">+'[1]W. Power Desk Daily off peak'!I11-'[1]W. Power Desk Daily off peak'!I111</f>
        <v>3209.96948669787</v>
      </c>
      <c r="I42" s="59" t="n">
        <f aca="false">+'[1]W. Power Desk Daily off peak'!J11-'[1]W. Power Desk Daily off peak'!J111</f>
        <v>3258.79488085706</v>
      </c>
      <c r="J42" s="59" t="n">
        <f aca="false">+'[1]W. Power Desk Daily off peak'!K11-'[1]W. Power Desk Daily off peak'!K111</f>
        <v>3264.53245373721</v>
      </c>
      <c r="K42" s="59" t="n">
        <f aca="false">+'[1]W. Power Desk Daily off peak'!L11-'[1]W. Power Desk Daily off peak'!L111</f>
        <v>3594.75324167563</v>
      </c>
      <c r="L42" s="59" t="n">
        <f aca="false">+'[1]W. Power Desk Daily off peak'!M11-'[1]W. Power Desk Daily off peak'!M111</f>
        <v>1258.13569111786</v>
      </c>
      <c r="M42" s="59" t="n">
        <f aca="false">+'[1]W. Power Desk Daily off peak'!N11-'[1]W. Power Desk Daily off peak'!N111</f>
        <v>1275.87252427635</v>
      </c>
      <c r="N42" s="59" t="n">
        <f aca="false">+'[1]W. Power Desk Daily off peak'!O11-'[1]W. Power Desk Daily off peak'!O111</f>
        <v>1277.94369669767</v>
      </c>
      <c r="O42" s="59" t="n">
        <f aca="false">+'[1]W. Power Desk Daily off peak'!P11-'[1]W. Power Desk Daily off peak'!P111</f>
        <v>4025.03982259294</v>
      </c>
      <c r="P42" s="59" t="n">
        <f aca="false">+'[1]W. Power Desk Daily off peak'!Q11-'[1]W. Power Desk Daily off peak'!Q111</f>
        <v>1255.74847646629</v>
      </c>
      <c r="Q42" s="59" t="n">
        <f aca="false">+'[1]W. Power Desk Daily off peak'!R11-'[1]W. Power Desk Daily off peak'!R111</f>
        <v>1258.58301382526</v>
      </c>
      <c r="R42" s="59" t="n">
        <f aca="false">+'[1]W. Power Desk Daily off peak'!S11-'[1]W. Power Desk Daily off peak'!S111</f>
        <v>3601.19399719707</v>
      </c>
      <c r="S42" s="59" t="n">
        <f aca="false">+'[1]W. Power Desk Daily off peak'!T11-'[1]W. Power Desk Daily off peak'!T111</f>
        <v>1258.58301382525</v>
      </c>
      <c r="T42" s="59" t="n">
        <f aca="false">+'[1]W. Power Desk Daily off peak'!U11-'[1]W. Power Desk Daily off peak'!U111</f>
        <v>1301.67305314987</v>
      </c>
      <c r="U42" s="59" t="n">
        <f aca="false">+'[1]W. Power Desk Daily off peak'!V11-'[1]W. Power Desk Daily off peak'!V111</f>
        <v>1302.54039476238</v>
      </c>
      <c r="V42" s="59" t="n">
        <f aca="false">+'[1]W. Power Desk Daily off peak'!W11-'[1]W. Power Desk Daily off peak'!W111</f>
        <v>1247.45879063059</v>
      </c>
      <c r="W42" s="59" t="n">
        <f aca="false">+'[1]W. Power Desk Daily off peak'!X11-'[1]W. Power Desk Daily off peak'!X111</f>
        <v>1248.19321119513</v>
      </c>
      <c r="X42" s="59" t="n">
        <f aca="false">+'[1]W. Power Desk Daily off peak'!Y11-'[1]W. Power Desk Daily off peak'!Y111</f>
        <v>0</v>
      </c>
      <c r="Y42" s="59" t="n">
        <f aca="false">+'[1]W. Power Desk Daily off peak'!Z11-'[1]W. Power Desk Daily off peak'!Z111</f>
        <v>0</v>
      </c>
      <c r="Z42" s="59" t="n">
        <f aca="false">+'[1]W. Power Desk Daily off peak'!AA11-'[1]W. Power Desk Daily off peak'!AA111</f>
        <v>0</v>
      </c>
      <c r="AA42" s="59" t="n">
        <f aca="false">+'[1]W. Power Desk Daily off peak'!AB11-'[1]W. Power Desk Daily off peak'!AB111</f>
        <v>0</v>
      </c>
      <c r="AB42" s="59" t="n">
        <f aca="false">+'[1]W. Power Desk Daily off peak'!AC11-'[1]W. Power Desk Daily off peak'!AC111</f>
        <v>0</v>
      </c>
      <c r="AC42" s="59" t="n">
        <f aca="false">+'[1]W. Power Desk Daily off peak'!AD11-'[1]W. Power Desk Daily off peak'!AD111</f>
        <v>0</v>
      </c>
      <c r="AD42" s="59" t="n">
        <f aca="false">+'[1]W. Power Desk Daily off peak'!AE11-'[1]W. Power Desk Daily off peak'!AE111</f>
        <v>0</v>
      </c>
      <c r="AE42" s="59" t="n">
        <f aca="false">+'[1]W. Power Desk Daily off peak'!AF11-'[1]W. Power Desk Daily off peak'!AF111</f>
        <v>0</v>
      </c>
      <c r="AF42" s="59" t="n">
        <f aca="false">+'[1]W. Power Desk Daily off peak'!AG11-'[1]W. Power Desk Daily off peak'!AG111</f>
        <v>0</v>
      </c>
      <c r="AG42" s="60" t="n">
        <f aca="false">+'[1]W. Power Desk Daily off peak'!AI11-'[1]W. Power Desk Daily off peak'!AI111</f>
        <v>50682.8771636938</v>
      </c>
    </row>
    <row r="43" customFormat="false" ht="11.25" hidden="false" customHeight="false" outlineLevel="0" collapsed="false">
      <c r="A43" s="156" t="str">
        <f aca="false">+A32</f>
        <v>ZP26</v>
      </c>
      <c r="B43" s="32" t="n">
        <f aca="false">+'[1]W. Power Desk Daily off peak'!C12-'[1]W. Power Desk Daily off peak'!C112</f>
        <v>0</v>
      </c>
      <c r="C43" s="59" t="n">
        <f aca="false">+'[1]W. Power Desk Daily off peak'!D12-'[1]W. Power Desk Daily off peak'!D112</f>
        <v>0</v>
      </c>
      <c r="D43" s="59" t="n">
        <f aca="false">+'[1]W. Power Desk Daily off peak'!E12-'[1]W. Power Desk Daily off peak'!E112</f>
        <v>0</v>
      </c>
      <c r="E43" s="59" t="n">
        <f aca="false">+'[1]W. Power Desk Daily off peak'!F12-'[1]W. Power Desk Daily off peak'!F112</f>
        <v>0</v>
      </c>
      <c r="F43" s="59" t="n">
        <f aca="false">+'[1]W. Power Desk Daily off peak'!G12-'[1]W. Power Desk Daily off peak'!G112</f>
        <v>0</v>
      </c>
      <c r="G43" s="59" t="n">
        <f aca="false">+'[1]W. Power Desk Daily off peak'!H12-'[1]W. Power Desk Daily off peak'!H112</f>
        <v>0</v>
      </c>
      <c r="H43" s="59" t="n">
        <f aca="false">+'[1]W. Power Desk Daily off peak'!I12-'[1]W. Power Desk Daily off peak'!I112</f>
        <v>0</v>
      </c>
      <c r="I43" s="59" t="n">
        <f aca="false">+'[1]W. Power Desk Daily off peak'!J12-'[1]W. Power Desk Daily off peak'!J112</f>
        <v>0</v>
      </c>
      <c r="J43" s="59" t="n">
        <f aca="false">+'[1]W. Power Desk Daily off peak'!K12-'[1]W. Power Desk Daily off peak'!K112</f>
        <v>0</v>
      </c>
      <c r="K43" s="59" t="n">
        <f aca="false">+'[1]W. Power Desk Daily off peak'!L12-'[1]W. Power Desk Daily off peak'!L112</f>
        <v>0</v>
      </c>
      <c r="L43" s="59" t="n">
        <f aca="false">+'[1]W. Power Desk Daily off peak'!M12-'[1]W. Power Desk Daily off peak'!M112</f>
        <v>0</v>
      </c>
      <c r="M43" s="59" t="n">
        <f aca="false">+'[1]W. Power Desk Daily off peak'!N12-'[1]W. Power Desk Daily off peak'!N112</f>
        <v>0</v>
      </c>
      <c r="N43" s="59" t="n">
        <f aca="false">+'[1]W. Power Desk Daily off peak'!O12-'[1]W. Power Desk Daily off peak'!O112</f>
        <v>0</v>
      </c>
      <c r="O43" s="59" t="n">
        <f aca="false">+'[1]W. Power Desk Daily off peak'!P12-'[1]W. Power Desk Daily off peak'!P112</f>
        <v>0</v>
      </c>
      <c r="P43" s="59" t="n">
        <f aca="false">+'[1]W. Power Desk Daily off peak'!Q12-'[1]W. Power Desk Daily off peak'!Q112</f>
        <v>0</v>
      </c>
      <c r="Q43" s="59" t="n">
        <f aca="false">+'[1]W. Power Desk Daily off peak'!R12-'[1]W. Power Desk Daily off peak'!R112</f>
        <v>0</v>
      </c>
      <c r="R43" s="59" t="n">
        <f aca="false">+'[1]W. Power Desk Daily off peak'!S12-'[1]W. Power Desk Daily off peak'!S112</f>
        <v>0</v>
      </c>
      <c r="S43" s="59" t="n">
        <f aca="false">+'[1]W. Power Desk Daily off peak'!T12-'[1]W. Power Desk Daily off peak'!T112</f>
        <v>0</v>
      </c>
      <c r="T43" s="59" t="n">
        <f aca="false">+'[1]W. Power Desk Daily off peak'!U12-'[1]W. Power Desk Daily off peak'!U112</f>
        <v>0</v>
      </c>
      <c r="U43" s="59" t="n">
        <f aca="false">+'[1]W. Power Desk Daily off peak'!V12-'[1]W. Power Desk Daily off peak'!V112</f>
        <v>0</v>
      </c>
      <c r="V43" s="59" t="n">
        <f aca="false">+'[1]W. Power Desk Daily off peak'!W12-'[1]W. Power Desk Daily off peak'!W112</f>
        <v>0</v>
      </c>
      <c r="W43" s="59" t="n">
        <f aca="false">+'[1]W. Power Desk Daily off peak'!X12-'[1]W. Power Desk Daily off peak'!X112</f>
        <v>0</v>
      </c>
      <c r="X43" s="59" t="n">
        <f aca="false">+'[1]W. Power Desk Daily off peak'!Y12-'[1]W. Power Desk Daily off peak'!Y112</f>
        <v>0</v>
      </c>
      <c r="Y43" s="59" t="n">
        <f aca="false">+'[1]W. Power Desk Daily off peak'!Z12-'[1]W. Power Desk Daily off peak'!Z112</f>
        <v>0</v>
      </c>
      <c r="Z43" s="59" t="n">
        <f aca="false">+'[1]W. Power Desk Daily off peak'!AA12-'[1]W. Power Desk Daily off peak'!AA112</f>
        <v>0</v>
      </c>
      <c r="AA43" s="59" t="n">
        <f aca="false">+'[1]W. Power Desk Daily off peak'!AB12-'[1]W. Power Desk Daily off peak'!AB112</f>
        <v>0</v>
      </c>
      <c r="AB43" s="59" t="n">
        <f aca="false">+'[1]W. Power Desk Daily off peak'!AC12-'[1]W. Power Desk Daily off peak'!AC112</f>
        <v>0</v>
      </c>
      <c r="AC43" s="59" t="n">
        <f aca="false">+'[1]W. Power Desk Daily off peak'!AD12-'[1]W. Power Desk Daily off peak'!AD112</f>
        <v>0</v>
      </c>
      <c r="AD43" s="59" t="n">
        <f aca="false">+'[1]W. Power Desk Daily off peak'!AE12-'[1]W. Power Desk Daily off peak'!AE112</f>
        <v>0</v>
      </c>
      <c r="AE43" s="59" t="n">
        <f aca="false">+'[1]W. Power Desk Daily off peak'!AF12-'[1]W. Power Desk Daily off peak'!AF112</f>
        <v>0</v>
      </c>
      <c r="AF43" s="59" t="n">
        <f aca="false">+'[1]W. Power Desk Daily off peak'!AG12-'[1]W. Power Desk Daily off peak'!AG112</f>
        <v>0</v>
      </c>
      <c r="AG43" s="60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156" t="str">
        <f aca="false">+A33</f>
        <v>SP15</v>
      </c>
      <c r="B44" s="32" t="n">
        <f aca="false">+'[1]W. Power Desk Daily off peak'!C13-'[1]W. Power Desk Daily off peak'!C113</f>
        <v>-51.0587786653812</v>
      </c>
      <c r="C44" s="59" t="n">
        <f aca="false">+'[1]W. Power Desk Daily off peak'!D13-'[1]W. Power Desk Daily off peak'!D113</f>
        <v>-51.0522353121403</v>
      </c>
      <c r="D44" s="59" t="n">
        <f aca="false">+'[1]W. Power Desk Daily off peak'!E13-'[1]W. Power Desk Daily off peak'!E113</f>
        <v>-51.0262056999977</v>
      </c>
      <c r="E44" s="59" t="n">
        <f aca="false">+'[1]W. Power Desk Daily off peak'!F13-'[1]W. Power Desk Daily off peak'!F113</f>
        <v>-50.9656600443009</v>
      </c>
      <c r="F44" s="59" t="n">
        <f aca="false">+'[1]W. Power Desk Daily off peak'!G13-'[1]W. Power Desk Daily off peak'!G113</f>
        <v>-1640.19825442415</v>
      </c>
      <c r="G44" s="59" t="n">
        <f aca="false">+'[1]W. Power Desk Daily off peak'!H13-'[1]W. Power Desk Daily off peak'!H113</f>
        <v>-4047.35294071547</v>
      </c>
      <c r="H44" s="59" t="n">
        <f aca="false">+'[1]W. Power Desk Daily off peak'!I13-'[1]W. Power Desk Daily off peak'!I113</f>
        <v>-3771.52207642346</v>
      </c>
      <c r="I44" s="59" t="n">
        <f aca="false">+'[1]W. Power Desk Daily off peak'!J13-'[1]W. Power Desk Daily off peak'!J113</f>
        <v>-3770.93137520075</v>
      </c>
      <c r="J44" s="59" t="n">
        <f aca="false">+'[1]W. Power Desk Daily off peak'!K13-'[1]W. Power Desk Daily off peak'!K113</f>
        <v>-3770.65601875488</v>
      </c>
      <c r="K44" s="59" t="n">
        <f aca="false">+'[1]W. Power Desk Daily off peak'!L13-'[1]W. Power Desk Daily off peak'!L113</f>
        <v>-11161.9839013287</v>
      </c>
      <c r="L44" s="59" t="n">
        <f aca="false">+'[1]W. Power Desk Daily off peak'!M13-'[1]W. Power Desk Daily off peak'!M113</f>
        <v>-3720.66130044289</v>
      </c>
      <c r="M44" s="59" t="n">
        <f aca="false">+'[1]W. Power Desk Daily off peak'!N13-'[1]W. Power Desk Daily off peak'!N113</f>
        <v>-3720.66130046343</v>
      </c>
      <c r="N44" s="59" t="n">
        <f aca="false">+'[1]W. Power Desk Daily off peak'!O13-'[1]W. Power Desk Daily off peak'!O113</f>
        <v>-3720.66130069304</v>
      </c>
      <c r="O44" s="59" t="n">
        <f aca="false">+'[1]W. Power Desk Daily off peak'!P13-'[1]W. Power Desk Daily off peak'!P113</f>
        <v>-11161.9839013287</v>
      </c>
      <c r="P44" s="59" t="n">
        <f aca="false">+'[1]W. Power Desk Daily off peak'!Q13-'[1]W. Power Desk Daily off peak'!Q113</f>
        <v>-3720.6613022018</v>
      </c>
      <c r="Q44" s="59" t="n">
        <f aca="false">+'[1]W. Power Desk Daily off peak'!R13-'[1]W. Power Desk Daily off peak'!R113</f>
        <v>-3720.6613308569</v>
      </c>
      <c r="R44" s="59" t="n">
        <f aca="false">+'[1]W. Power Desk Daily off peak'!S13-'[1]W. Power Desk Daily off peak'!S113</f>
        <v>-11161.9839013298</v>
      </c>
      <c r="S44" s="59" t="n">
        <f aca="false">+'[1]W. Power Desk Daily off peak'!T13-'[1]W. Power Desk Daily off peak'!T113</f>
        <v>-3720.66133085691</v>
      </c>
      <c r="T44" s="59" t="n">
        <f aca="false">+'[1]W. Power Desk Daily off peak'!U13-'[1]W. Power Desk Daily off peak'!U113</f>
        <v>-3720.66178541626</v>
      </c>
      <c r="U44" s="59" t="n">
        <f aca="false">+'[1]W. Power Desk Daily off peak'!V13-'[1]W. Power Desk Daily off peak'!V113</f>
        <v>-3720.66225885882</v>
      </c>
      <c r="V44" s="59" t="n">
        <f aca="false">+'[1]W. Power Desk Daily off peak'!W13-'[1]W. Power Desk Daily off peak'!W113</f>
        <v>-3720.66304291753</v>
      </c>
      <c r="W44" s="59" t="n">
        <f aca="false">+'[1]W. Power Desk Daily off peak'!X13-'[1]W. Power Desk Daily off peak'!X113</f>
        <v>-3720.66425774506</v>
      </c>
      <c r="X44" s="59" t="n">
        <f aca="false">+'[1]W. Power Desk Daily off peak'!Y13-'[1]W. Power Desk Daily off peak'!Y113</f>
        <v>0</v>
      </c>
      <c r="Y44" s="59" t="n">
        <f aca="false">+'[1]W. Power Desk Daily off peak'!Z13-'[1]W. Power Desk Daily off peak'!Z113</f>
        <v>0</v>
      </c>
      <c r="Z44" s="59" t="n">
        <f aca="false">+'[1]W. Power Desk Daily off peak'!AA13-'[1]W. Power Desk Daily off peak'!AA113</f>
        <v>0</v>
      </c>
      <c r="AA44" s="59" t="n">
        <f aca="false">+'[1]W. Power Desk Daily off peak'!AB13-'[1]W. Power Desk Daily off peak'!AB113</f>
        <v>0</v>
      </c>
      <c r="AB44" s="59" t="n">
        <f aca="false">+'[1]W. Power Desk Daily off peak'!AC13-'[1]W. Power Desk Daily off peak'!AC113</f>
        <v>0</v>
      </c>
      <c r="AC44" s="59" t="n">
        <f aca="false">+'[1]W. Power Desk Daily off peak'!AD13-'[1]W. Power Desk Daily off peak'!AD113</f>
        <v>0</v>
      </c>
      <c r="AD44" s="59" t="n">
        <f aca="false">+'[1]W. Power Desk Daily off peak'!AE13-'[1]W. Power Desk Daily off peak'!AE113</f>
        <v>0</v>
      </c>
      <c r="AE44" s="59" t="n">
        <f aca="false">+'[1]W. Power Desk Daily off peak'!AF13-'[1]W. Power Desk Daily off peak'!AF113</f>
        <v>0</v>
      </c>
      <c r="AF44" s="59" t="n">
        <f aca="false">+'[1]W. Power Desk Daily off peak'!AG13-'[1]W. Power Desk Daily off peak'!AG113</f>
        <v>0</v>
      </c>
      <c r="AG44" s="60" t="n">
        <f aca="false">+'[1]W. Power Desk Daily off peak'!AI13-'[1]W. Power Desk Daily off peak'!AI113</f>
        <v>-87897.3344596804</v>
      </c>
    </row>
    <row r="45" customFormat="false" ht="11.25" hidden="false" customHeight="false" outlineLevel="0" collapsed="false">
      <c r="A45" s="156" t="str">
        <f aca="false">+A34</f>
        <v>Palo Verde</v>
      </c>
      <c r="B45" s="32" t="n">
        <f aca="false">+'[1]W. Power Desk Daily off peak'!C14-'[1]W. Power Desk Daily off peak'!C114</f>
        <v>3000.79373751431</v>
      </c>
      <c r="C45" s="59" t="n">
        <f aca="false">+'[1]W. Power Desk Daily off peak'!D14-'[1]W. Power Desk Daily off peak'!D114</f>
        <v>3000.78568453906</v>
      </c>
      <c r="D45" s="59" t="n">
        <f aca="false">+'[1]W. Power Desk Daily off peak'!E14-'[1]W. Power Desk Daily off peak'!E114</f>
        <v>3000.75354530822</v>
      </c>
      <c r="E45" s="59" t="n">
        <f aca="false">+'[1]W. Power Desk Daily off peak'!F14-'[1]W. Power Desk Daily off peak'!F114</f>
        <v>3000.67854724</v>
      </c>
      <c r="F45" s="59" t="n">
        <f aca="false">+'[1]W. Power Desk Daily off peak'!G14-'[1]W. Power Desk Daily off peak'!G114</f>
        <v>4386.15024698687</v>
      </c>
      <c r="G45" s="59" t="n">
        <f aca="false">+'[1]W. Power Desk Daily off peak'!H14-'[1]W. Power Desk Daily off peak'!H114</f>
        <v>8464.62605243612</v>
      </c>
      <c r="H45" s="59" t="n">
        <f aca="false">+'[1]W. Power Desk Daily off peak'!I14-'[1]W. Power Desk Daily off peak'!I114</f>
        <v>2673.90695178519</v>
      </c>
      <c r="I45" s="59" t="n">
        <f aca="false">+'[1]W. Power Desk Daily off peak'!J14-'[1]W. Power Desk Daily off peak'!J114</f>
        <v>2673.16778479003</v>
      </c>
      <c r="J45" s="59" t="n">
        <f aca="false">+'[1]W. Power Desk Daily off peak'!K14-'[1]W. Power Desk Daily off peak'!K114</f>
        <v>2672.82114504266</v>
      </c>
      <c r="K45" s="59" t="n">
        <f aca="false">+'[1]W. Power Desk Daily off peak'!L14-'[1]W. Power Desk Daily off peak'!L114</f>
        <v>-381.237302997151</v>
      </c>
      <c r="L45" s="59" t="n">
        <f aca="false">+'[1]W. Power Desk Daily off peak'!M14-'[1]W. Power Desk Daily off peak'!M114</f>
        <v>-326.641256616961</v>
      </c>
      <c r="M45" s="59" t="n">
        <f aca="false">+'[1]W. Power Desk Daily off peak'!N14-'[1]W. Power Desk Daily off peak'!N114</f>
        <v>-326.64125658935</v>
      </c>
      <c r="N45" s="59" t="n">
        <f aca="false">+'[1]W. Power Desk Daily off peak'!O14-'[1]W. Power Desk Daily off peak'!O114</f>
        <v>-326.641256280142</v>
      </c>
      <c r="O45" s="59" t="n">
        <f aca="false">+'[1]W. Power Desk Daily off peak'!P14-'[1]W. Power Desk Daily off peak'!P114</f>
        <v>-381.23730299714</v>
      </c>
      <c r="P45" s="59" t="n">
        <f aca="false">+'[1]W. Power Desk Daily off peak'!Q14-'[1]W. Power Desk Daily off peak'!Q114</f>
        <v>-326.641254244931</v>
      </c>
      <c r="Q45" s="59" t="n">
        <f aca="false">+'[1]W. Power Desk Daily off peak'!R14-'[1]W. Power Desk Daily off peak'!R114</f>
        <v>-326.641215495573</v>
      </c>
      <c r="R45" s="59" t="n">
        <f aca="false">+'[1]W. Power Desk Daily off peak'!S14-'[1]W. Power Desk Daily off peak'!S114</f>
        <v>-381.237302995455</v>
      </c>
      <c r="S45" s="59" t="n">
        <f aca="false">+'[1]W. Power Desk Daily off peak'!T14-'[1]W. Power Desk Daily off peak'!T114</f>
        <v>-326.641215495588</v>
      </c>
      <c r="T45" s="59" t="n">
        <f aca="false">+'[1]W. Power Desk Daily off peak'!U14-'[1]W. Power Desk Daily off peak'!U114</f>
        <v>-326.640598756418</v>
      </c>
      <c r="U45" s="59" t="n">
        <f aca="false">+'[1]W. Power Desk Daily off peak'!V14-'[1]W. Power Desk Daily off peak'!V114</f>
        <v>-326.639955244698</v>
      </c>
      <c r="V45" s="59" t="n">
        <f aca="false">+'[1]W. Power Desk Daily off peak'!W14-'[1]W. Power Desk Daily off peak'!W114</f>
        <v>-326.638888349098</v>
      </c>
      <c r="W45" s="59" t="n">
        <f aca="false">+'[1]W. Power Desk Daily off peak'!X14-'[1]W. Power Desk Daily off peak'!X114</f>
        <v>-326.637233481407</v>
      </c>
      <c r="X45" s="59" t="n">
        <f aca="false">+'[1]W. Power Desk Daily off peak'!Y14-'[1]W. Power Desk Daily off peak'!Y114</f>
        <v>0</v>
      </c>
      <c r="Y45" s="59" t="n">
        <f aca="false">+'[1]W. Power Desk Daily off peak'!Z14-'[1]W. Power Desk Daily off peak'!Z114</f>
        <v>0</v>
      </c>
      <c r="Z45" s="59" t="n">
        <f aca="false">+'[1]W. Power Desk Daily off peak'!AA14-'[1]W. Power Desk Daily off peak'!AA114</f>
        <v>0</v>
      </c>
      <c r="AA45" s="59" t="n">
        <f aca="false">+'[1]W. Power Desk Daily off peak'!AB14-'[1]W. Power Desk Daily off peak'!AB114</f>
        <v>0</v>
      </c>
      <c r="AB45" s="59" t="n">
        <f aca="false">+'[1]W. Power Desk Daily off peak'!AC14-'[1]W. Power Desk Daily off peak'!AC114</f>
        <v>0</v>
      </c>
      <c r="AC45" s="59" t="n">
        <f aca="false">+'[1]W. Power Desk Daily off peak'!AD14-'[1]W. Power Desk Daily off peak'!AD114</f>
        <v>0</v>
      </c>
      <c r="AD45" s="59" t="n">
        <f aca="false">+'[1]W. Power Desk Daily off peak'!AE14-'[1]W. Power Desk Daily off peak'!AE114</f>
        <v>0</v>
      </c>
      <c r="AE45" s="59" t="n">
        <f aca="false">+'[1]W. Power Desk Daily off peak'!AF14-'[1]W. Power Desk Daily off peak'!AF114</f>
        <v>0</v>
      </c>
      <c r="AF45" s="59" t="n">
        <f aca="false">+'[1]W. Power Desk Daily off peak'!AG14-'[1]W. Power Desk Daily off peak'!AG114</f>
        <v>0</v>
      </c>
      <c r="AG45" s="60" t="n">
        <f aca="false">+'[1]W. Power Desk Daily off peak'!AI14-'[1]W. Power Desk Daily off peak'!AI114</f>
        <v>28463.5676560986</v>
      </c>
    </row>
    <row r="46" customFormat="false" ht="12" hidden="false" customHeight="false" outlineLevel="0" collapsed="false">
      <c r="A46" s="156" t="str">
        <f aca="false">+A35</f>
        <v>Rockies</v>
      </c>
      <c r="B46" s="32" t="n">
        <f aca="false">+'[1]W. Power Desk Daily off peak'!C15-'[1]W. Power Desk Daily off peak'!C115</f>
        <v>0</v>
      </c>
      <c r="C46" s="59" t="n">
        <f aca="false">+'[1]W. Power Desk Daily off peak'!D15-'[1]W. Power Desk Daily off peak'!D115</f>
        <v>0</v>
      </c>
      <c r="D46" s="59" t="n">
        <f aca="false">+'[1]W. Power Desk Daily off peak'!E15-'[1]W. Power Desk Daily off peak'!E115</f>
        <v>0</v>
      </c>
      <c r="E46" s="59" t="n">
        <f aca="false">+'[1]W. Power Desk Daily off peak'!F15-'[1]W. Power Desk Daily off peak'!F115</f>
        <v>0</v>
      </c>
      <c r="F46" s="59" t="n">
        <f aca="false">+'[1]W. Power Desk Daily off peak'!G15-'[1]W. Power Desk Daily off peak'!G115</f>
        <v>0</v>
      </c>
      <c r="G46" s="59" t="n">
        <f aca="false">+'[1]W. Power Desk Daily off peak'!H15-'[1]W. Power Desk Daily off peak'!H115</f>
        <v>0</v>
      </c>
      <c r="H46" s="59" t="n">
        <f aca="false">+'[1]W. Power Desk Daily off peak'!I15-'[1]W. Power Desk Daily off peak'!I115</f>
        <v>0</v>
      </c>
      <c r="I46" s="59" t="n">
        <f aca="false">+'[1]W. Power Desk Daily off peak'!J15-'[1]W. Power Desk Daily off peak'!J115</f>
        <v>0</v>
      </c>
      <c r="J46" s="59" t="n">
        <f aca="false">+'[1]W. Power Desk Daily off peak'!K15-'[1]W. Power Desk Daily off peak'!K115</f>
        <v>0</v>
      </c>
      <c r="K46" s="59" t="n">
        <f aca="false">+'[1]W. Power Desk Daily off peak'!L15-'[1]W. Power Desk Daily off peak'!L115</f>
        <v>0</v>
      </c>
      <c r="L46" s="59" t="n">
        <f aca="false">+'[1]W. Power Desk Daily off peak'!M15-'[1]W. Power Desk Daily off peak'!M115</f>
        <v>0</v>
      </c>
      <c r="M46" s="59" t="n">
        <f aca="false">+'[1]W. Power Desk Daily off peak'!N15-'[1]W. Power Desk Daily off peak'!N115</f>
        <v>0</v>
      </c>
      <c r="N46" s="59" t="n">
        <f aca="false">+'[1]W. Power Desk Daily off peak'!O15-'[1]W. Power Desk Daily off peak'!O115</f>
        <v>0</v>
      </c>
      <c r="O46" s="59" t="n">
        <f aca="false">+'[1]W. Power Desk Daily off peak'!P15-'[1]W. Power Desk Daily off peak'!P115</f>
        <v>0</v>
      </c>
      <c r="P46" s="59" t="n">
        <f aca="false">+'[1]W. Power Desk Daily off peak'!Q15-'[1]W. Power Desk Daily off peak'!Q115</f>
        <v>0</v>
      </c>
      <c r="Q46" s="59" t="n">
        <f aca="false">+'[1]W. Power Desk Daily off peak'!R15-'[1]W. Power Desk Daily off peak'!R115</f>
        <v>0</v>
      </c>
      <c r="R46" s="59" t="n">
        <f aca="false">+'[1]W. Power Desk Daily off peak'!S15-'[1]W. Power Desk Daily off peak'!S115</f>
        <v>0</v>
      </c>
      <c r="S46" s="59" t="n">
        <f aca="false">+'[1]W. Power Desk Daily off peak'!T15-'[1]W. Power Desk Daily off peak'!T115</f>
        <v>0</v>
      </c>
      <c r="T46" s="59" t="n">
        <f aca="false">+'[1]W. Power Desk Daily off peak'!U15-'[1]W. Power Desk Daily off peak'!U115</f>
        <v>0</v>
      </c>
      <c r="U46" s="59" t="n">
        <f aca="false">+'[1]W. Power Desk Daily off peak'!V15-'[1]W. Power Desk Daily off peak'!V115</f>
        <v>0</v>
      </c>
      <c r="V46" s="59" t="n">
        <f aca="false">+'[1]W. Power Desk Daily off peak'!W15-'[1]W. Power Desk Daily off peak'!W115</f>
        <v>0</v>
      </c>
      <c r="W46" s="59" t="n">
        <f aca="false">+'[1]W. Power Desk Daily off peak'!X15-'[1]W. Power Desk Daily off peak'!X115</f>
        <v>0</v>
      </c>
      <c r="X46" s="59" t="n">
        <f aca="false">+'[1]W. Power Desk Daily off peak'!Y15-'[1]W. Power Desk Daily off peak'!Y115</f>
        <v>0</v>
      </c>
      <c r="Y46" s="59" t="n">
        <f aca="false">+'[1]W. Power Desk Daily off peak'!Z15-'[1]W. Power Desk Daily off peak'!Z115</f>
        <v>0</v>
      </c>
      <c r="Z46" s="59" t="n">
        <f aca="false">+'[1]W. Power Desk Daily off peak'!AA15-'[1]W. Power Desk Daily off peak'!AA115</f>
        <v>0</v>
      </c>
      <c r="AA46" s="59" t="n">
        <f aca="false">+'[1]W. Power Desk Daily off peak'!AB15-'[1]W. Power Desk Daily off peak'!AB115</f>
        <v>0</v>
      </c>
      <c r="AB46" s="59" t="n">
        <f aca="false">+'[1]W. Power Desk Daily off peak'!AC15-'[1]W. Power Desk Daily off peak'!AC115</f>
        <v>0</v>
      </c>
      <c r="AC46" s="59" t="n">
        <f aca="false">+'[1]W. Power Desk Daily off peak'!AD15-'[1]W. Power Desk Daily off peak'!AD115</f>
        <v>0</v>
      </c>
      <c r="AD46" s="59" t="n">
        <f aca="false">+'[1]W. Power Desk Daily off peak'!AE15-'[1]W. Power Desk Daily off peak'!AE115</f>
        <v>0</v>
      </c>
      <c r="AE46" s="59" t="n">
        <f aca="false">+'[1]W. Power Desk Daily off peak'!AF15-'[1]W. Power Desk Daily off peak'!AF115</f>
        <v>0</v>
      </c>
      <c r="AF46" s="59" t="n">
        <f aca="false">+'[1]W. Power Desk Daily off peak'!AG15-'[1]W. Power Desk Daily off peak'!AG115</f>
        <v>0</v>
      </c>
      <c r="AG46" s="60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160" t="str">
        <f aca="false">+A36</f>
        <v>Total West Desk Power Position - MWH</v>
      </c>
      <c r="B47" s="65" t="n">
        <f aca="false">+'[1]W. Power Desk Daily off peak'!C16-'[1]W. Power Desk Daily off peak'!C116</f>
        <v>3495.87269039154</v>
      </c>
      <c r="C47" s="172" t="n">
        <f aca="false">+'[1]W. Power Desk Daily off peak'!D16-'[1]W. Power Desk Daily off peak'!D116</f>
        <v>3495.87118076953</v>
      </c>
      <c r="D47" s="172" t="n">
        <f aca="false">+'[1]W. Power Desk Daily off peak'!E16-'[1]W. Power Desk Daily off peak'!E116</f>
        <v>3543.75990090742</v>
      </c>
      <c r="E47" s="172" t="n">
        <f aca="false">+'[1]W. Power Desk Daily off peak'!F16-'[1]W. Power Desk Daily off peak'!F116</f>
        <v>3543.74544849457</v>
      </c>
      <c r="F47" s="172" t="n">
        <f aca="false">+'[1]W. Power Desk Daily off peak'!G16-'[1]W. Power Desk Daily off peak'!G116</f>
        <v>3676.69419274664</v>
      </c>
      <c r="G47" s="172" t="n">
        <f aca="false">+'[1]W. Power Desk Daily off peak'!H16-'[1]W. Power Desk Daily off peak'!H116</f>
        <v>6144.88538218</v>
      </c>
      <c r="H47" s="172" t="n">
        <f aca="false">+'[1]W. Power Desk Daily off peak'!I16-'[1]W. Power Desk Daily off peak'!I116</f>
        <v>597.042822612909</v>
      </c>
      <c r="I47" s="172" t="n">
        <f aca="false">+'[1]W. Power Desk Daily off peak'!J16-'[1]W. Power Desk Daily off peak'!J116</f>
        <v>589.773225911448</v>
      </c>
      <c r="J47" s="172" t="n">
        <f aca="false">+'[1]W. Power Desk Daily off peak'!K16-'[1]W. Power Desk Daily off peak'!K116</f>
        <v>590.407268305482</v>
      </c>
      <c r="K47" s="172" t="n">
        <f aca="false">+'[1]W. Power Desk Daily off peak'!L16-'[1]W. Power Desk Daily off peak'!L116</f>
        <v>-6296.08138360443</v>
      </c>
      <c r="L47" s="172" t="n">
        <f aca="false">+'[1]W. Power Desk Daily off peak'!M16-'[1]W. Power Desk Daily off peak'!M116</f>
        <v>-2937.12808392712</v>
      </c>
      <c r="M47" s="172" t="n">
        <f aca="false">+'[1]W. Power Desk Daily off peak'!N16-'[1]W. Power Desk Daily off peak'!N116</f>
        <v>-2879.60387605185</v>
      </c>
      <c r="N47" s="172" t="n">
        <f aca="false">+'[1]W. Power Desk Daily off peak'!O16-'[1]W. Power Desk Daily off peak'!O116</f>
        <v>-2879.14752176777</v>
      </c>
      <c r="O47" s="172" t="n">
        <f aca="false">+'[1]W. Power Desk Daily off peak'!P16-'[1]W. Power Desk Daily off peak'!P116</f>
        <v>-7388.652274053</v>
      </c>
      <c r="P47" s="172" t="n">
        <f aca="false">+'[1]W. Power Desk Daily off peak'!Q16-'[1]W. Power Desk Daily off peak'!Q116</f>
        <v>-2950.56406798253</v>
      </c>
      <c r="Q47" s="172" t="n">
        <f aca="false">+'[1]W. Power Desk Daily off peak'!R16-'[1]W. Power Desk Daily off peak'!R116</f>
        <v>-2949.7841293502</v>
      </c>
      <c r="R47" s="172" t="n">
        <f aca="false">+'[1]W. Power Desk Daily off peak'!S16-'[1]W. Power Desk Daily off peak'!S116</f>
        <v>-6362.43562040678</v>
      </c>
      <c r="S47" s="172" t="n">
        <f aca="false">+'[1]W. Power Desk Daily off peak'!T16-'[1]W. Power Desk Daily off peak'!T116</f>
        <v>-2949.78412935022</v>
      </c>
      <c r="T47" s="172" t="n">
        <f aca="false">+'[1]W. Power Desk Daily off peak'!U16-'[1]W. Power Desk Daily off peak'!U116</f>
        <v>-2860.93926293501</v>
      </c>
      <c r="U47" s="172" t="n">
        <f aca="false">+'[1]W. Power Desk Daily off peak'!V16-'[1]W. Power Desk Daily off peak'!V116</f>
        <v>-2860.62038910718</v>
      </c>
      <c r="V47" s="172" t="n">
        <f aca="false">+'[1]W. Power Desk Daily off peak'!W16-'[1]W. Power Desk Daily off peak'!W116</f>
        <v>-2964.08488426885</v>
      </c>
      <c r="W47" s="172" t="n">
        <f aca="false">+'[1]W. Power Desk Daily off peak'!X16-'[1]W. Power Desk Daily off peak'!X116</f>
        <v>-2963.78698027512</v>
      </c>
      <c r="X47" s="172" t="n">
        <f aca="false">+'[1]W. Power Desk Daily off peak'!Y16-'[1]W. Power Desk Daily off peak'!Y116</f>
        <v>0</v>
      </c>
      <c r="Y47" s="172" t="n">
        <f aca="false">+'[1]W. Power Desk Daily off peak'!Z16-'[1]W. Power Desk Daily off peak'!Z116</f>
        <v>0</v>
      </c>
      <c r="Z47" s="172" t="n">
        <f aca="false">+'[1]W. Power Desk Daily off peak'!AA16-'[1]W. Power Desk Daily off peak'!AA116</f>
        <v>0</v>
      </c>
      <c r="AA47" s="172" t="n">
        <f aca="false">+'[1]W. Power Desk Daily off peak'!AB16-'[1]W. Power Desk Daily off peak'!AB116</f>
        <v>0</v>
      </c>
      <c r="AB47" s="172" t="n">
        <f aca="false">+'[1]W. Power Desk Daily off peak'!AC16-'[1]W. Power Desk Daily off peak'!AC116</f>
        <v>0</v>
      </c>
      <c r="AC47" s="172" t="n">
        <f aca="false">+'[1]W. Power Desk Daily off peak'!AD16-'[1]W. Power Desk Daily off peak'!AD116</f>
        <v>0</v>
      </c>
      <c r="AD47" s="172" t="n">
        <f aca="false">+'[1]W. Power Desk Daily off peak'!AE16-'[1]W. Power Desk Daily off peak'!AE116</f>
        <v>0</v>
      </c>
      <c r="AE47" s="172" t="n">
        <f aca="false">+'[1]W. Power Desk Daily off peak'!AF16-'[1]W. Power Desk Daily off peak'!AF116</f>
        <v>0</v>
      </c>
      <c r="AF47" s="172" t="n">
        <f aca="false">+'[1]W. Power Desk Daily off peak'!AG16-'[1]W. Power Desk Daily off peak'!AG116</f>
        <v>0</v>
      </c>
      <c r="AG47" s="174" t="n">
        <f aca="false">+'[1]W. Power Desk Daily off peak'!AI16-'[1]W. Power Desk Daily off peak'!AI116</f>
        <v>-23564.5604907605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2" width="15.14"/>
    <col collapsed="false" customWidth="true" hidden="true" outlineLevel="0" max="3" min="3" style="2" width="9.28"/>
    <col collapsed="false" customWidth="true" hidden="false" outlineLevel="0" max="4" min="4" style="2" width="9.56"/>
    <col collapsed="false" customWidth="true" hidden="false" outlineLevel="0" max="5" min="5" style="2" width="9.84"/>
    <col collapsed="false" customWidth="true" hidden="false" outlineLevel="0" max="6" min="6" style="2" width="11.13"/>
    <col collapsed="false" customWidth="true" hidden="false" outlineLevel="0" max="9" min="7" style="2" width="9.27"/>
    <col collapsed="false" customWidth="true" hidden="false" outlineLevel="0" max="10" min="10" style="2" width="9.56"/>
    <col collapsed="false" customWidth="true" hidden="false" outlineLevel="0" max="11" min="11" style="2" width="9.27"/>
    <col collapsed="false" customWidth="true" hidden="false" outlineLevel="0" max="12" min="12" style="2" width="9.56"/>
    <col collapsed="false" customWidth="true" hidden="false" outlineLevel="0" max="14" min="13" style="2" width="12.13"/>
    <col collapsed="false" customWidth="true" hidden="false" outlineLevel="0" max="15" min="15" style="2" width="13.13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48</v>
      </c>
    </row>
    <row r="4" customFormat="false" ht="12.75" hidden="false" customHeight="false" outlineLevel="0" collapsed="false">
      <c r="A4" s="182" t="n">
        <f aca="false">+'[1]West Power Position'!A6</f>
        <v>37207</v>
      </c>
    </row>
    <row r="5" customFormat="false" ht="11.25" hidden="false" customHeight="false" outlineLevel="0" collapsed="false">
      <c r="A5" s="183"/>
    </row>
    <row r="6" customFormat="false" ht="15.75" hidden="false" customHeight="false" outlineLevel="0" collapsed="false">
      <c r="A6" s="184" t="s">
        <v>4</v>
      </c>
      <c r="B6" s="98" t="str">
        <f aca="false">+'[1]West Power Position'!C8</f>
        <v>Total Peak</v>
      </c>
      <c r="C6" s="98" t="n">
        <f aca="false">+'[1]West Power Position'!H8</f>
        <v>37165</v>
      </c>
      <c r="D6" s="98" t="n">
        <f aca="false">+'[1]West Power Position'!I8</f>
        <v>37196</v>
      </c>
      <c r="E6" s="98" t="n">
        <f aca="false">+'[1]West Power Position'!J8</f>
        <v>37226</v>
      </c>
      <c r="F6" s="98" t="str">
        <f aca="false">+'[1]West Power Position'!K8</f>
        <v>2001 Total</v>
      </c>
      <c r="G6" s="98" t="n">
        <f aca="false">+'[1]West Power Position'!L8</f>
        <v>37257</v>
      </c>
      <c r="H6" s="98" t="n">
        <f aca="false">+'[1]West Power Position'!M8</f>
        <v>37288</v>
      </c>
      <c r="I6" s="98" t="n">
        <f aca="false">+'[1]West Power Position'!N8</f>
        <v>37316</v>
      </c>
      <c r="J6" s="98" t="str">
        <f aca="false">+'[1]West Power Position'!O8</f>
        <v>Q2-02</v>
      </c>
      <c r="K6" s="98" t="str">
        <f aca="false">+'[1]West Power Position'!P8</f>
        <v>Q3-02</v>
      </c>
      <c r="L6" s="98" t="str">
        <f aca="false">+'[1]West Power Position'!Q8</f>
        <v>Q4-02</v>
      </c>
      <c r="M6" s="98" t="str">
        <f aca="false">+'[1]West Power Position'!R8</f>
        <v>Total 2002</v>
      </c>
      <c r="N6" s="98" t="str">
        <f aca="false">+'[1]West Power Position'!S8</f>
        <v> Total 2003</v>
      </c>
      <c r="O6" s="98" t="str">
        <f aca="false">+'[1]West Power Position'!T8</f>
        <v>&gt;2004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customFormat="false" ht="15" hidden="false" customHeight="true" outlineLevel="0" collapsed="false">
      <c r="A7" s="139" t="str">
        <f aca="false">+'[1]West Power Position'!A9</f>
        <v>Mid Columbia</v>
      </c>
      <c r="B7" s="185" t="n">
        <f aca="false">+'[1]West Power Position'!C9-'[1]West Power Position'!C109</f>
        <v>-29759.4290878931</v>
      </c>
      <c r="C7" s="104" t="n">
        <f aca="false">+'[1]West Power Position'!H9-'[1]West Power Position'!H109</f>
        <v>0</v>
      </c>
      <c r="D7" s="104" t="n">
        <f aca="false">+'[1]West Power Position'!I9-'[1]West Power Position'!I109</f>
        <v>-16828.7415192177</v>
      </c>
      <c r="E7" s="104" t="n">
        <f aca="false">+'[1]West Power Position'!J9-'[1]West Power Position'!J109</f>
        <v>-15163.2297098558</v>
      </c>
      <c r="F7" s="105" t="n">
        <f aca="false">+'[1]West Power Position'!K9-'[1]West Power Position'!K109</f>
        <v>-31991.9712290735</v>
      </c>
      <c r="G7" s="104" t="n">
        <f aca="false">+'[1]West Power Position'!L9-'[1]West Power Position'!L109</f>
        <v>726.307746774728</v>
      </c>
      <c r="H7" s="104" t="n">
        <f aca="false">+'[1]West Power Position'!M9-'[1]West Power Position'!M109</f>
        <v>779.123494553962</v>
      </c>
      <c r="I7" s="104" t="n">
        <f aca="false">+'[1]West Power Position'!N9-'[1]West Power Position'!N109</f>
        <v>218.554937802459</v>
      </c>
      <c r="J7" s="104" t="n">
        <f aca="false">+'[1]West Power Position'!O9-'[1]West Power Position'!O109</f>
        <v>628.323379430556</v>
      </c>
      <c r="K7" s="104" t="n">
        <f aca="false">+'[1]West Power Position'!P9-'[1]West Power Position'!P109</f>
        <v>2223.71060736536</v>
      </c>
      <c r="L7" s="104" t="n">
        <f aca="false">+'[1]West Power Position'!Q9-'[1]West Power Position'!Q109</f>
        <v>2231.30619956588</v>
      </c>
      <c r="M7" s="186" t="n">
        <f aca="false">+'[1]West Power Position'!R9-'[1]West Power Position'!R109</f>
        <v>-818.665700516198</v>
      </c>
      <c r="N7" s="186" t="n">
        <f aca="false">+'[1]West Power Position'!S9-'[1]West Power Position'!S109</f>
        <v>971.863971779821</v>
      </c>
      <c r="O7" s="187" t="n">
        <f aca="false">+'[1]West Power Position'!T9-'[1]West Power Position'!T109</f>
        <v>2079.34386991197</v>
      </c>
    </row>
    <row r="8" customFormat="false" ht="11.25" hidden="false" customHeight="false" outlineLevel="0" collapsed="false">
      <c r="A8" s="141" t="str">
        <f aca="false">+'[1]West Power Position'!A10</f>
        <v>COB</v>
      </c>
      <c r="B8" s="188" t="n">
        <f aca="false">+'[1]West Power Position'!C10-'[1]West Power Position'!C110</f>
        <v>-3679.76503538317</v>
      </c>
      <c r="C8" s="31" t="n">
        <f aca="false">+'[1]West Power Position'!H10-'[1]West Power Position'!H110</f>
        <v>0</v>
      </c>
      <c r="D8" s="31" t="n">
        <f aca="false">+'[1]West Power Position'!I10-'[1]West Power Position'!I110</f>
        <v>-2812.93177096697</v>
      </c>
      <c r="E8" s="31" t="n">
        <f aca="false">+'[1]West Power Position'!J10-'[1]West Power Position'!J110</f>
        <v>-631.86637775795</v>
      </c>
      <c r="F8" s="111" t="n">
        <f aca="false">+'[1]West Power Position'!K10-'[1]West Power Position'!K110</f>
        <v>-3444.79814872493</v>
      </c>
      <c r="G8" s="31" t="n">
        <f aca="false">+'[1]West Power Position'!L10-'[1]West Power Position'!L110</f>
        <v>-0.194415957819729</v>
      </c>
      <c r="H8" s="31" t="n">
        <f aca="false">+'[1]West Power Position'!M10-'[1]West Power Position'!M110</f>
        <v>-0.21051482823168</v>
      </c>
      <c r="I8" s="31" t="n">
        <f aca="false">+'[1]West Power Position'!N10-'[1]West Power Position'!N110</f>
        <v>7.13931176514598</v>
      </c>
      <c r="J8" s="31" t="n">
        <f aca="false">+'[1]West Power Position'!O10-'[1]West Power Position'!O110</f>
        <v>18.8166985533317</v>
      </c>
      <c r="K8" s="31" t="n">
        <f aca="false">+'[1]West Power Position'!P10-'[1]West Power Position'!P110</f>
        <v>-27.2935831968789</v>
      </c>
      <c r="L8" s="31" t="n">
        <f aca="false">+'[1]West Power Position'!Q10-'[1]West Power Position'!Q110</f>
        <v>10.6485142858</v>
      </c>
      <c r="M8" s="189" t="n">
        <f aca="false">+'[1]West Power Position'!R10-'[1]West Power Position'!R110</f>
        <v>-1.95099938838575</v>
      </c>
      <c r="N8" s="189" t="n">
        <f aca="false">+'[1]West Power Position'!S10-'[1]West Power Position'!S110</f>
        <v>-126.207746242289</v>
      </c>
      <c r="O8" s="190" t="n">
        <f aca="false">+'[1]West Power Position'!T10-'[1]West Power Position'!T110</f>
        <v>-106.808141030022</v>
      </c>
    </row>
    <row r="9" customFormat="false" ht="11.25" hidden="false" customHeight="false" outlineLevel="0" collapsed="false">
      <c r="A9" s="141" t="str">
        <f aca="false">+'[1]West Power Position'!A11</f>
        <v>NP15</v>
      </c>
      <c r="B9" s="188" t="n">
        <f aca="false">+'[1]West Power Position'!C11-'[1]West Power Position'!C111</f>
        <v>57926.9721202469</v>
      </c>
      <c r="C9" s="31" t="n">
        <f aca="false">+'[1]West Power Position'!H11-'[1]West Power Position'!H111</f>
        <v>0</v>
      </c>
      <c r="D9" s="31" t="n">
        <f aca="false">+'[1]West Power Position'!I11-'[1]West Power Position'!I111</f>
        <v>8718.60604636374</v>
      </c>
      <c r="E9" s="31" t="n">
        <f aca="false">+'[1]West Power Position'!J11-'[1]West Power Position'!J111</f>
        <v>286.58535024029</v>
      </c>
      <c r="F9" s="111" t="n">
        <f aca="false">+'[1]West Power Position'!K11-'[1]West Power Position'!K111</f>
        <v>9005.19139660403</v>
      </c>
      <c r="G9" s="31" t="n">
        <f aca="false">+'[1]West Power Position'!L11-'[1]West Power Position'!L111</f>
        <v>9532.75087797242</v>
      </c>
      <c r="H9" s="31" t="n">
        <f aca="false">+'[1]West Power Position'!M11-'[1]West Power Position'!M111</f>
        <v>20623.5283450939</v>
      </c>
      <c r="I9" s="31" t="n">
        <f aca="false">+'[1]West Power Position'!N11-'[1]West Power Position'!N111</f>
        <v>12.4195383275364</v>
      </c>
      <c r="J9" s="31" t="n">
        <f aca="false">+'[1]West Power Position'!O11-'[1]West Power Position'!O111</f>
        <v>35.5377035581041</v>
      </c>
      <c r="K9" s="31" t="n">
        <f aca="false">+'[1]West Power Position'!P11-'[1]West Power Position'!P111</f>
        <v>14.0875806835247</v>
      </c>
      <c r="L9" s="31" t="n">
        <f aca="false">+'[1]West Power Position'!Q11-'[1]West Power Position'!Q111</f>
        <v>40.2402065468195</v>
      </c>
      <c r="M9" s="189" t="n">
        <f aca="false">+'[1]West Power Position'!R11-'[1]West Power Position'!R111</f>
        <v>19912.7265310364</v>
      </c>
      <c r="N9" s="189" t="n">
        <f aca="false">+'[1]West Power Position'!S11-'[1]West Power Position'!S111</f>
        <v>29359.3820189617</v>
      </c>
      <c r="O9" s="190" t="n">
        <f aca="false">+'[1]West Power Position'!T11-'[1]West Power Position'!T111</f>
        <v>-350.32782635605</v>
      </c>
    </row>
    <row r="10" customFormat="false" ht="11.25" hidden="false" customHeight="false" outlineLevel="0" collapsed="false">
      <c r="A10" s="141" t="str">
        <f aca="false">+'[1]West Power Position'!A12</f>
        <v>ZP26</v>
      </c>
      <c r="B10" s="188" t="n">
        <f aca="false">+'[1]West Power Position'!C12-'[1]West Power Position'!C112</f>
        <v>74.2163137294119</v>
      </c>
      <c r="C10" s="31" t="n">
        <f aca="false">+'[1]West Power Position'!H12-'[1]West Power Position'!H112</f>
        <v>0</v>
      </c>
      <c r="D10" s="31" t="n">
        <f aca="false">+'[1]West Power Position'!I12-'[1]West Power Position'!I112</f>
        <v>0</v>
      </c>
      <c r="E10" s="31" t="n">
        <f aca="false">+'[1]West Power Position'!J12-'[1]West Power Position'!J112</f>
        <v>0</v>
      </c>
      <c r="F10" s="111" t="n">
        <f aca="false">+'[1]West Power Position'!K12-'[1]West Power Position'!K112</f>
        <v>0</v>
      </c>
      <c r="G10" s="31" t="n">
        <f aca="false">+'[1]West Power Position'!L12-'[1]West Power Position'!L112</f>
        <v>0</v>
      </c>
      <c r="H10" s="31" t="n">
        <f aca="false">+'[1]West Power Position'!M12-'[1]West Power Position'!M112</f>
        <v>0</v>
      </c>
      <c r="I10" s="31" t="n">
        <f aca="false">+'[1]West Power Position'!N12-'[1]West Power Position'!N112</f>
        <v>0</v>
      </c>
      <c r="J10" s="31" t="n">
        <f aca="false">+'[1]West Power Position'!O12-'[1]West Power Position'!O112</f>
        <v>0</v>
      </c>
      <c r="K10" s="31" t="n">
        <f aca="false">+'[1]West Power Position'!P12-'[1]West Power Position'!P112</f>
        <v>0</v>
      </c>
      <c r="L10" s="31" t="n">
        <f aca="false">+'[1]West Power Position'!Q12-'[1]West Power Position'!Q112</f>
        <v>0</v>
      </c>
      <c r="M10" s="189" t="n">
        <f aca="false">+'[1]West Power Position'!R12-'[1]West Power Position'!R112</f>
        <v>0</v>
      </c>
      <c r="N10" s="189" t="n">
        <f aca="false">+'[1]West Power Position'!S12-'[1]West Power Position'!S112</f>
        <v>19.9502360435145</v>
      </c>
      <c r="O10" s="190" t="n">
        <f aca="false">+'[1]West Power Position'!T12-'[1]West Power Position'!T112</f>
        <v>54.266077685752</v>
      </c>
    </row>
    <row r="11" customFormat="false" ht="11.25" hidden="false" customHeight="false" outlineLevel="0" collapsed="false">
      <c r="A11" s="141" t="str">
        <f aca="false">+'[1]West Power Position'!A13</f>
        <v>SP15</v>
      </c>
      <c r="B11" s="188" t="n">
        <f aca="false">+'[1]West Power Position'!C13-'[1]West Power Position'!C113</f>
        <v>145037.197055951</v>
      </c>
      <c r="C11" s="31" t="n">
        <f aca="false">+'[1]West Power Position'!H13-'[1]West Power Position'!H113</f>
        <v>0</v>
      </c>
      <c r="D11" s="31" t="n">
        <f aca="false">+'[1]West Power Position'!I13-'[1]West Power Position'!I113</f>
        <v>-4116.81849247792</v>
      </c>
      <c r="E11" s="31" t="n">
        <f aca="false">+'[1]West Power Position'!J13-'[1]West Power Position'!J113</f>
        <v>20055.8213573242</v>
      </c>
      <c r="F11" s="111" t="n">
        <f aca="false">+'[1]West Power Position'!K13-'[1]West Power Position'!K113</f>
        <v>15939.0028648463</v>
      </c>
      <c r="G11" s="31" t="n">
        <f aca="false">+'[1]West Power Position'!L13-'[1]West Power Position'!L113</f>
        <v>-9538.79279721763</v>
      </c>
      <c r="H11" s="31" t="n">
        <f aca="false">+'[1]West Power Position'!M13-'[1]West Power Position'!M113</f>
        <v>-13.4053466725745</v>
      </c>
      <c r="I11" s="31" t="n">
        <f aca="false">+'[1]West Power Position'!N13-'[1]West Power Position'!N113</f>
        <v>2.50545269426584</v>
      </c>
      <c r="J11" s="31" t="n">
        <f aca="false">+'[1]West Power Position'!O13-'[1]West Power Position'!O113</f>
        <v>18.9142301211978</v>
      </c>
      <c r="K11" s="31" t="n">
        <f aca="false">+'[1]West Power Position'!P13-'[1]West Power Position'!P113</f>
        <v>30245.0137758446</v>
      </c>
      <c r="L11" s="31" t="n">
        <f aca="false">+'[1]West Power Position'!Q13-'[1]West Power Position'!Q113</f>
        <v>90199.8287356395</v>
      </c>
      <c r="M11" s="189" t="n">
        <f aca="false">+'[1]West Power Position'!R13-'[1]West Power Position'!R113</f>
        <v>100571.561399058</v>
      </c>
      <c r="N11" s="189" t="n">
        <f aca="false">+'[1]West Power Position'!S13-'[1]West Power Position'!S113</f>
        <v>29476.4490767615</v>
      </c>
      <c r="O11" s="190" t="n">
        <f aca="false">+'[1]West Power Position'!T13-'[1]West Power Position'!T113</f>
        <v>-949.816284717992</v>
      </c>
    </row>
    <row r="12" customFormat="false" ht="11.25" hidden="false" customHeight="false" outlineLevel="0" collapsed="false">
      <c r="A12" s="141" t="str">
        <f aca="false">+'[1]West Power Position'!A14</f>
        <v>Palo Verde</v>
      </c>
      <c r="B12" s="188" t="n">
        <f aca="false">+'[1]West Power Position'!C14-'[1]West Power Position'!C114</f>
        <v>812135.087330278</v>
      </c>
      <c r="C12" s="31" t="n">
        <f aca="false">+'[1]West Power Position'!H14-'[1]West Power Position'!H114</f>
        <v>0</v>
      </c>
      <c r="D12" s="31" t="n">
        <f aca="false">+'[1]West Power Position'!I14-'[1]West Power Position'!I114</f>
        <v>22806.9169791273</v>
      </c>
      <c r="E12" s="31" t="n">
        <f aca="false">+'[1]West Power Position'!J14-'[1]West Power Position'!J114</f>
        <v>101963.221973516</v>
      </c>
      <c r="F12" s="111" t="n">
        <f aca="false">+'[1]West Power Position'!K14-'[1]West Power Position'!K114</f>
        <v>124770.138952644</v>
      </c>
      <c r="G12" s="31" t="n">
        <f aca="false">+'[1]West Power Position'!L14-'[1]West Power Position'!L114</f>
        <v>12568.3106099447</v>
      </c>
      <c r="H12" s="31" t="n">
        <f aca="false">+'[1]West Power Position'!M14-'[1]West Power Position'!M114</f>
        <v>13769.3895025502</v>
      </c>
      <c r="I12" s="31" t="n">
        <f aca="false">+'[1]West Power Position'!N14-'[1]West Power Position'!N114</f>
        <v>-7304.55580722739</v>
      </c>
      <c r="J12" s="31" t="n">
        <f aca="false">+'[1]West Power Position'!O14-'[1]West Power Position'!O114</f>
        <v>-21619.3829286098</v>
      </c>
      <c r="K12" s="31" t="n">
        <f aca="false">+'[1]West Power Position'!P14-'[1]West Power Position'!P114</f>
        <v>31975.6832512541</v>
      </c>
      <c r="L12" s="31" t="n">
        <f aca="false">+'[1]West Power Position'!Q14-'[1]West Power Position'!Q114</f>
        <v>-21919.8188473135</v>
      </c>
      <c r="M12" s="189" t="n">
        <f aca="false">+'[1]West Power Position'!R14-'[1]West Power Position'!R114</f>
        <v>-12430.3041199208</v>
      </c>
      <c r="N12" s="189" t="n">
        <f aca="false">+'[1]West Power Position'!S14-'[1]West Power Position'!S114</f>
        <v>700475.784396819</v>
      </c>
      <c r="O12" s="190" t="n">
        <f aca="false">+'[1]West Power Position'!T14-'[1]West Power Position'!T114</f>
        <v>-680.531899246387</v>
      </c>
    </row>
    <row r="13" customFormat="false" ht="12" hidden="false" customHeight="false" outlineLevel="0" collapsed="false">
      <c r="A13" s="141" t="str">
        <f aca="false">+'[1]West Power Position'!A15</f>
        <v>Rockies</v>
      </c>
      <c r="B13" s="188" t="n">
        <f aca="false">+'[1]West Power Position'!C15-'[1]West Power Position'!C115</f>
        <v>4146.17273749306</v>
      </c>
      <c r="C13" s="31" t="n">
        <f aca="false">+'[1]West Power Position'!H15-'[1]West Power Position'!H115</f>
        <v>0</v>
      </c>
      <c r="D13" s="31" t="n">
        <f aca="false">+'[1]West Power Position'!I15-'[1]West Power Position'!I115</f>
        <v>1223.39136001753</v>
      </c>
      <c r="E13" s="31" t="n">
        <f aca="false">+'[1]West Power Position'!J15-'[1]West Power Position'!J115</f>
        <v>562.087219540369</v>
      </c>
      <c r="F13" s="111" t="n">
        <f aca="false">+'[1]West Power Position'!K15-'[1]West Power Position'!K115</f>
        <v>1785.4785795579</v>
      </c>
      <c r="G13" s="31" t="n">
        <f aca="false">+'[1]West Power Position'!L15-'[1]West Power Position'!L115</f>
        <v>230.19816139691</v>
      </c>
      <c r="H13" s="31" t="n">
        <f aca="false">+'[1]West Power Position'!M15-'[1]West Power Position'!M115</f>
        <v>337.45269346688</v>
      </c>
      <c r="I13" s="31" t="n">
        <f aca="false">+'[1]West Power Position'!N15-'[1]West Power Position'!N115</f>
        <v>157.30807771102</v>
      </c>
      <c r="J13" s="31" t="n">
        <f aca="false">+'[1]West Power Position'!O15-'[1]West Power Position'!O115</f>
        <v>317.237329928841</v>
      </c>
      <c r="K13" s="31" t="n">
        <f aca="false">+'[1]West Power Position'!P15-'[1]West Power Position'!P115</f>
        <v>51.953146479631</v>
      </c>
      <c r="L13" s="31" t="n">
        <f aca="false">+'[1]West Power Position'!Q15-'[1]West Power Position'!Q115</f>
        <v>-4.72964557946943</v>
      </c>
      <c r="M13" s="189" t="n">
        <f aca="false">+'[1]West Power Position'!R15-'[1]West Power Position'!R115</f>
        <v>1404.97947803081</v>
      </c>
      <c r="N13" s="189" t="n">
        <f aca="false">+'[1]West Power Position'!S15-'[1]West Power Position'!S115</f>
        <v>955.714679904442</v>
      </c>
      <c r="O13" s="190" t="n">
        <f aca="false">+'[1]West Power Position'!T15-'[1]West Power Position'!T115</f>
        <v>0</v>
      </c>
    </row>
    <row r="14" customFormat="false" ht="18" hidden="false" customHeight="true" outlineLevel="0" collapsed="false">
      <c r="A14" s="114" t="str">
        <f aca="false">+'[1]West Power Position'!A16</f>
        <v>Total West Desk Power Position - MWH</v>
      </c>
      <c r="B14" s="191" t="n">
        <f aca="false">+'[1]West Power Position'!C16-'[1]West Power Position'!C116</f>
        <v>985880.451434421</v>
      </c>
      <c r="C14" s="78" t="n">
        <f aca="false">+'[1]West Power Position'!H16-'[1]West Power Position'!H116</f>
        <v>0</v>
      </c>
      <c r="D14" s="78" t="n">
        <f aca="false">+'[1]West Power Position'!I16-'[1]West Power Position'!I116</f>
        <v>8990.42260284594</v>
      </c>
      <c r="E14" s="78" t="n">
        <f aca="false">+'[1]West Power Position'!J16-'[1]West Power Position'!J116</f>
        <v>107072.619813008</v>
      </c>
      <c r="F14" s="43" t="n">
        <f aca="false">+'[1]West Power Position'!K16-'[1]West Power Position'!K116</f>
        <v>116063.042415854</v>
      </c>
      <c r="G14" s="78" t="n">
        <f aca="false">+'[1]West Power Position'!L16-'[1]West Power Position'!L116</f>
        <v>13518.5801829133</v>
      </c>
      <c r="H14" s="78" t="n">
        <f aca="false">+'[1]West Power Position'!M16-'[1]West Power Position'!M116</f>
        <v>35495.8781741642</v>
      </c>
      <c r="I14" s="78" t="n">
        <f aca="false">+'[1]West Power Position'!N16-'[1]West Power Position'!N116</f>
        <v>-6906.62848892697</v>
      </c>
      <c r="J14" s="78" t="n">
        <f aca="false">+'[1]West Power Position'!O16-'[1]West Power Position'!O116</f>
        <v>-20600.5535870178</v>
      </c>
      <c r="K14" s="78" t="n">
        <f aca="false">+'[1]West Power Position'!P16-'[1]West Power Position'!P116</f>
        <v>64483.15477843</v>
      </c>
      <c r="L14" s="78" t="n">
        <f aca="false">+'[1]West Power Position'!Q16-'[1]West Power Position'!Q116</f>
        <v>70557.4751631449</v>
      </c>
      <c r="M14" s="192" t="n">
        <f aca="false">+'[1]West Power Position'!R16-'[1]West Power Position'!R116</f>
        <v>108638.346588299</v>
      </c>
      <c r="N14" s="192" t="n">
        <f aca="false">+'[1]West Power Position'!S16-'[1]West Power Position'!S116</f>
        <v>761132.936634028</v>
      </c>
      <c r="O14" s="193" t="n">
        <f aca="false">+'[1]West Power Position'!T16-'[1]West Power Position'!T116</f>
        <v>46.1257962472737</v>
      </c>
    </row>
    <row r="15" customFormat="false" ht="11.25" hidden="false" customHeight="false" outlineLevel="0" collapsed="false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customFormat="false" ht="15.75" hidden="false" customHeight="false" outlineLevel="0" collapsed="false">
      <c r="A16" s="92" t="s">
        <v>6</v>
      </c>
      <c r="B16" s="16" t="str">
        <f aca="false">+'[1]Power Off-Peak Positions'!C8</f>
        <v>Total Off-Peak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Format="false" ht="14.25" hidden="false" customHeight="true" outlineLevel="0" collapsed="false">
      <c r="A17" s="139" t="str">
        <f aca="false">+'[1]Power Off-Peak Positions'!A9</f>
        <v>Mid Columbia</v>
      </c>
      <c r="B17" s="185" t="n">
        <f aca="false">+'[1]Power Off-Peak Positions'!C9-'[1]Power Off-Peak Positions'!C109</f>
        <v>2413.17270669085</v>
      </c>
      <c r="C17" s="104" t="n">
        <f aca="false">+'[1]Power Off-Peak Positions'!F9-'[1]Power Off-Peak Positions'!F109</f>
        <v>0</v>
      </c>
      <c r="D17" s="104" t="n">
        <f aca="false">+'[1]Power Off-Peak Positions'!G9-'[1]Power Off-Peak Positions'!G109</f>
        <v>-350.831825435005</v>
      </c>
      <c r="E17" s="104" t="n">
        <f aca="false">+'[1]Power Off-Peak Positions'!H9-'[1]Power Off-Peak Positions'!H109</f>
        <v>7.01294925782713</v>
      </c>
      <c r="F17" s="105" t="n">
        <f aca="false">+'[1]Power Off-Peak Positions'!I9-'[1]Power Off-Peak Positions'!I109</f>
        <v>-343.818876177182</v>
      </c>
      <c r="G17" s="104" t="n">
        <f aca="false">+'[1]Power Off-Peak Positions'!J9-'[1]Power Off-Peak Positions'!J109</f>
        <v>45.0239267958823</v>
      </c>
      <c r="H17" s="104" t="n">
        <f aca="false">+'[1]Power Off-Peak Positions'!K9-'[1]Power Off-Peak Positions'!K109</f>
        <v>35.7948951815488</v>
      </c>
      <c r="I17" s="104" t="n">
        <f aca="false">+'[1]Power Off-Peak Positions'!L9-'[1]Power Off-Peak Positions'!L109</f>
        <v>40.6710072700225</v>
      </c>
      <c r="J17" s="104" t="n">
        <f aca="false">+'[1]Power Off-Peak Positions'!M9-'[1]Power Off-Peak Positions'!M109</f>
        <v>156.675665002491</v>
      </c>
      <c r="K17" s="104" t="n">
        <f aca="false">+'[1]Power Off-Peak Positions'!N9-'[1]Power Off-Peak Positions'!N109</f>
        <v>148.585296398727</v>
      </c>
      <c r="L17" s="104" t="n">
        <f aca="false">+'[1]Power Off-Peak Positions'!O9-'[1]Power Off-Peak Positions'!O109</f>
        <v>115.200766311027</v>
      </c>
      <c r="M17" s="186" t="n">
        <f aca="false">+'[1]Power Off-Peak Positions'!P9-'[1]Power Off-Peak Positions'!P109</f>
        <v>541.951556958724</v>
      </c>
      <c r="N17" s="186" t="n">
        <f aca="false">+'[1]Power Off-Peak Positions'!Q9-'[1]Power Off-Peak Positions'!Q109</f>
        <v>696.065637161839</v>
      </c>
      <c r="O17" s="187" t="n">
        <f aca="false">+'[1]Power Off-Peak Positions'!R9-'[1]Power Off-Peak Positions'!R109</f>
        <v>1518.97438874878</v>
      </c>
    </row>
    <row r="18" customFormat="false" ht="11.25" hidden="false" customHeight="false" outlineLevel="0" collapsed="false">
      <c r="A18" s="141" t="str">
        <f aca="false">+'[1]Power Off-Peak Positions'!A10</f>
        <v>COB</v>
      </c>
      <c r="B18" s="188" t="n">
        <f aca="false">+'[1]Power Off-Peak Positions'!C10-'[1]Power Off-Peak Positions'!C110</f>
        <v>-1088.94371214975</v>
      </c>
      <c r="C18" s="31" t="n">
        <f aca="false">+'[1]Power Off-Peak Positions'!F10-'[1]Power Off-Peak Positions'!F110</f>
        <v>0</v>
      </c>
      <c r="D18" s="31" t="n">
        <f aca="false">+'[1]Power Off-Peak Positions'!G10-'[1]Power Off-Peak Positions'!G110</f>
        <v>-348.268174515837</v>
      </c>
      <c r="E18" s="31" t="n">
        <f aca="false">+'[1]Power Off-Peak Positions'!H10-'[1]Power Off-Peak Positions'!H110</f>
        <v>491.809931076437</v>
      </c>
      <c r="F18" s="111" t="n">
        <f aca="false">+'[1]Power Off-Peak Positions'!I10-'[1]Power Off-Peak Positions'!I110</f>
        <v>143.5417565606</v>
      </c>
      <c r="G18" s="31" t="n">
        <f aca="false">+'[1]Power Off-Peak Positions'!J10-'[1]Power Off-Peak Positions'!J110</f>
        <v>195.651402165444</v>
      </c>
      <c r="H18" s="31" t="n">
        <f aca="false">+'[1]Power Off-Peak Positions'!K10-'[1]Power Off-Peak Positions'!K110</f>
        <v>10.8284771379113</v>
      </c>
      <c r="I18" s="31" t="n">
        <f aca="false">+'[1]Power Off-Peak Positions'!L10-'[1]Power Off-Peak Positions'!L110</f>
        <v>301.873166733087</v>
      </c>
      <c r="J18" s="31" t="n">
        <f aca="false">+'[1]Power Off-Peak Positions'!M10-'[1]Power Off-Peak Positions'!M110</f>
        <v>75.7798668692703</v>
      </c>
      <c r="K18" s="31" t="n">
        <f aca="false">+'[1]Power Off-Peak Positions'!N10-'[1]Power Off-Peak Positions'!N110</f>
        <v>190.434093377553</v>
      </c>
      <c r="L18" s="31" t="n">
        <f aca="false">+'[1]Power Off-Peak Positions'!O10-'[1]Power Off-Peak Positions'!O110</f>
        <v>58.0303345411958</v>
      </c>
      <c r="M18" s="189" t="n">
        <f aca="false">+'[1]Power Off-Peak Positions'!P10-'[1]Power Off-Peak Positions'!P110</f>
        <v>832.597340824897</v>
      </c>
      <c r="N18" s="189" t="n">
        <f aca="false">+'[1]Power Off-Peak Positions'!Q10-'[1]Power Off-Peak Positions'!Q110</f>
        <v>-110.148992011091</v>
      </c>
      <c r="O18" s="190" t="n">
        <f aca="false">+'[1]Power Off-Peak Positions'!R10-'[1]Power Off-Peak Positions'!R110</f>
        <v>-1954.93381752307</v>
      </c>
    </row>
    <row r="19" customFormat="false" ht="11.25" hidden="false" customHeight="false" outlineLevel="0" collapsed="false">
      <c r="A19" s="141" t="str">
        <f aca="false">+'[1]Power Off-Peak Positions'!A11</f>
        <v>NP15</v>
      </c>
      <c r="B19" s="188" t="n">
        <f aca="false">+'[1]Power Off-Peak Positions'!C11-'[1]Power Off-Peak Positions'!C111</f>
        <v>34170.6608807677</v>
      </c>
      <c r="C19" s="31" t="n">
        <f aca="false">+'[1]Power Off-Peak Positions'!F11-'[1]Power Off-Peak Positions'!F111</f>
        <v>0</v>
      </c>
      <c r="D19" s="31" t="n">
        <f aca="false">+'[1]Power Off-Peak Positions'!G11-'[1]Power Off-Peak Positions'!G111</f>
        <v>270.034163354077</v>
      </c>
      <c r="E19" s="31" t="n">
        <f aca="false">+'[1]Power Off-Peak Positions'!H11-'[1]Power Off-Peak Positions'!H111</f>
        <v>34241.2229479972</v>
      </c>
      <c r="F19" s="111" t="n">
        <f aca="false">+'[1]Power Off-Peak Positions'!I11-'[1]Power Off-Peak Positions'!I111</f>
        <v>34511.2571113512</v>
      </c>
      <c r="G19" s="31" t="n">
        <f aca="false">+'[1]Power Off-Peak Positions'!J11-'[1]Power Off-Peak Positions'!J111</f>
        <v>-15.1063560936163</v>
      </c>
      <c r="H19" s="31" t="n">
        <f aca="false">+'[1]Power Off-Peak Positions'!K11-'[1]Power Off-Peak Positions'!K111</f>
        <v>-9.25424993860361</v>
      </c>
      <c r="I19" s="31" t="n">
        <f aca="false">+'[1]Power Off-Peak Positions'!L11-'[1]Power Off-Peak Positions'!L111</f>
        <v>-11.3921531683736</v>
      </c>
      <c r="J19" s="31" t="n">
        <f aca="false">+'[1]Power Off-Peak Positions'!M11-'[1]Power Off-Peak Positions'!M111</f>
        <v>-12.2963798960409</v>
      </c>
      <c r="K19" s="31" t="n">
        <f aca="false">+'[1]Power Off-Peak Positions'!N11-'[1]Power Off-Peak Positions'!N111</f>
        <v>5.25404700593936</v>
      </c>
      <c r="L19" s="31" t="n">
        <f aca="false">+'[1]Power Off-Peak Positions'!O11-'[1]Power Off-Peak Positions'!O111</f>
        <v>14.4723359463242</v>
      </c>
      <c r="M19" s="189" t="n">
        <f aca="false">+'[1]Power Off-Peak Positions'!P11-'[1]Power Off-Peak Positions'!P111</f>
        <v>-28.3227561445092</v>
      </c>
      <c r="N19" s="189" t="n">
        <f aca="false">+'[1]Power Off-Peak Positions'!Q11-'[1]Power Off-Peak Positions'!Q111</f>
        <v>-177.555127911619</v>
      </c>
      <c r="O19" s="190" t="n">
        <f aca="false">+'[1]Power Off-Peak Positions'!R11-'[1]Power Off-Peak Positions'!R111</f>
        <v>-134.718346529407</v>
      </c>
    </row>
    <row r="20" customFormat="false" ht="11.25" hidden="false" customHeight="false" outlineLevel="0" collapsed="false">
      <c r="A20" s="141" t="str">
        <f aca="false">+'[1]Power Off-Peak Positions'!A12</f>
        <v>ZP26</v>
      </c>
      <c r="B20" s="188" t="n">
        <f aca="false">+'[1]Power Off-Peak Positions'!C12-'[1]Power Off-Peak Positions'!C112</f>
        <v>58.2132318482036</v>
      </c>
      <c r="C20" s="31" t="n">
        <f aca="false">+'[1]Power Off-Peak Positions'!F12-'[1]Power Off-Peak Positions'!F112</f>
        <v>0</v>
      </c>
      <c r="D20" s="31" t="n">
        <f aca="false">+'[1]Power Off-Peak Positions'!G12-'[1]Power Off-Peak Positions'!G112</f>
        <v>0</v>
      </c>
      <c r="E20" s="31" t="n">
        <f aca="false">+'[1]Power Off-Peak Positions'!H12-'[1]Power Off-Peak Positions'!H112</f>
        <v>0</v>
      </c>
      <c r="F20" s="111" t="n">
        <f aca="false">+'[1]Power Off-Peak Positions'!I12-'[1]Power Off-Peak Positions'!I112</f>
        <v>0</v>
      </c>
      <c r="G20" s="31" t="n">
        <f aca="false">+'[1]Power Off-Peak Positions'!J12-'[1]Power Off-Peak Positions'!J112</f>
        <v>0</v>
      </c>
      <c r="H20" s="31" t="n">
        <f aca="false">+'[1]Power Off-Peak Positions'!K12-'[1]Power Off-Peak Positions'!K112</f>
        <v>0</v>
      </c>
      <c r="I20" s="31" t="n">
        <f aca="false">+'[1]Power Off-Peak Positions'!L12-'[1]Power Off-Peak Positions'!L112</f>
        <v>0</v>
      </c>
      <c r="J20" s="31" t="n">
        <f aca="false">+'[1]Power Off-Peak Positions'!M12-'[1]Power Off-Peak Positions'!M112</f>
        <v>0</v>
      </c>
      <c r="K20" s="31" t="n">
        <f aca="false">+'[1]Power Off-Peak Positions'!N12-'[1]Power Off-Peak Positions'!N112</f>
        <v>0</v>
      </c>
      <c r="L20" s="31" t="n">
        <f aca="false">+'[1]Power Off-Peak Positions'!O12-'[1]Power Off-Peak Positions'!O112</f>
        <v>0</v>
      </c>
      <c r="M20" s="189" t="n">
        <f aca="false">+'[1]Power Off-Peak Positions'!P12-'[1]Power Off-Peak Positions'!P112</f>
        <v>0</v>
      </c>
      <c r="N20" s="189" t="n">
        <f aca="false">+'[1]Power Off-Peak Positions'!Q12-'[1]Power Off-Peak Positions'!Q112</f>
        <v>15.6260965126567</v>
      </c>
      <c r="O20" s="190" t="n">
        <f aca="false">+'[1]Power Off-Peak Positions'!R12-'[1]Power Off-Peak Positions'!R112</f>
        <v>42.5871353354887</v>
      </c>
    </row>
    <row r="21" customFormat="false" ht="11.25" hidden="false" customHeight="false" outlineLevel="0" collapsed="false">
      <c r="A21" s="141" t="str">
        <f aca="false">+'[1]Power Off-Peak Positions'!A13</f>
        <v>SP15</v>
      </c>
      <c r="B21" s="188" t="n">
        <f aca="false">+'[1]Power Off-Peak Positions'!C13-'[1]Power Off-Peak Positions'!C113</f>
        <v>-17989.5187340258</v>
      </c>
      <c r="C21" s="31" t="n">
        <f aca="false">+'[1]Power Off-Peak Positions'!F13-'[1]Power Off-Peak Positions'!F113</f>
        <v>0</v>
      </c>
      <c r="D21" s="31" t="n">
        <f aca="false">+'[1]Power Off-Peak Positions'!G13-'[1]Power Off-Peak Positions'!G113</f>
        <v>1973.62423476965</v>
      </c>
      <c r="E21" s="31" t="n">
        <f aca="false">+'[1]Power Off-Peak Positions'!H13-'[1]Power Off-Peak Positions'!H113</f>
        <v>-42836.795554324</v>
      </c>
      <c r="F21" s="111" t="n">
        <f aca="false">+'[1]Power Off-Peak Positions'!I13-'[1]Power Off-Peak Positions'!I113</f>
        <v>-40863.1713195543</v>
      </c>
      <c r="G21" s="31" t="n">
        <f aca="false">+'[1]Power Off-Peak Positions'!J13-'[1]Power Off-Peak Positions'!J113</f>
        <v>8146.65611648907</v>
      </c>
      <c r="H21" s="31" t="n">
        <f aca="false">+'[1]Power Off-Peak Positions'!K13-'[1]Power Off-Peak Positions'!K113</f>
        <v>7146.81306014421</v>
      </c>
      <c r="I21" s="31" t="n">
        <f aca="false">+'[1]Power Off-Peak Positions'!L13-'[1]Power Off-Peak Positions'!L113</f>
        <v>8125.78784498415</v>
      </c>
      <c r="J21" s="31" t="n">
        <f aca="false">+'[1]Power Off-Peak Positions'!M13-'[1]Power Off-Peak Positions'!M113</f>
        <v>-52.55784194835</v>
      </c>
      <c r="K21" s="31" t="n">
        <f aca="false">+'[1]Power Off-Peak Positions'!N13-'[1]Power Off-Peak Positions'!N113</f>
        <v>-61.7044057267485</v>
      </c>
      <c r="L21" s="31" t="n">
        <f aca="false">+'[1]Power Off-Peak Positions'!O13-'[1]Power Off-Peak Positions'!O113</f>
        <v>-23.2543775880768</v>
      </c>
      <c r="M21" s="189" t="n">
        <f aca="false">+'[1]Power Off-Peak Positions'!P13-'[1]Power Off-Peak Positions'!P113</f>
        <v>23281.7403963531</v>
      </c>
      <c r="N21" s="189" t="n">
        <f aca="false">+'[1]Power Off-Peak Positions'!Q13-'[1]Power Off-Peak Positions'!Q113</f>
        <v>-131.148391345283</v>
      </c>
      <c r="O21" s="190" t="n">
        <f aca="false">+'[1]Power Off-Peak Positions'!R13-'[1]Power Off-Peak Positions'!R113</f>
        <v>-276.939419478877</v>
      </c>
    </row>
    <row r="22" customFormat="false" ht="11.25" hidden="false" customHeight="false" outlineLevel="0" collapsed="false">
      <c r="A22" s="141" t="str">
        <f aca="false">+'[1]Power Off-Peak Positions'!A14</f>
        <v>Palo Verde</v>
      </c>
      <c r="B22" s="188" t="n">
        <f aca="false">+'[1]Power Off-Peak Positions'!C14-'[1]Power Off-Peak Positions'!C114</f>
        <v>25934.6212862656</v>
      </c>
      <c r="C22" s="31" t="n">
        <f aca="false">+'[1]Power Off-Peak Positions'!F14-'[1]Power Off-Peak Positions'!F114</f>
        <v>0</v>
      </c>
      <c r="D22" s="31" t="n">
        <f aca="false">+'[1]Power Off-Peak Positions'!G14-'[1]Power Off-Peak Positions'!G114</f>
        <v>11583.0512046124</v>
      </c>
      <c r="E22" s="31" t="n">
        <f aca="false">+'[1]Power Off-Peak Positions'!H14-'[1]Power Off-Peak Positions'!H114</f>
        <v>17143.5354079089</v>
      </c>
      <c r="F22" s="111" t="n">
        <f aca="false">+'[1]Power Off-Peak Positions'!I14-'[1]Power Off-Peak Positions'!I114</f>
        <v>28726.5866125214</v>
      </c>
      <c r="G22" s="31" t="n">
        <f aca="false">+'[1]Power Off-Peak Positions'!J14-'[1]Power Off-Peak Positions'!J114</f>
        <v>12.7477995425725</v>
      </c>
      <c r="H22" s="31" t="n">
        <f aca="false">+'[1]Power Off-Peak Positions'!K14-'[1]Power Off-Peak Positions'!K114</f>
        <v>14.1779142919258</v>
      </c>
      <c r="I22" s="31" t="n">
        <f aca="false">+'[1]Power Off-Peak Positions'!L14-'[1]Power Off-Peak Positions'!L114</f>
        <v>16.4503365565906</v>
      </c>
      <c r="J22" s="31" t="n">
        <f aca="false">+'[1]Power Off-Peak Positions'!M14-'[1]Power Off-Peak Positions'!M114</f>
        <v>-43.3609610890562</v>
      </c>
      <c r="K22" s="31" t="n">
        <f aca="false">+'[1]Power Off-Peak Positions'!N14-'[1]Power Off-Peak Positions'!N114</f>
        <v>-30.9898419768433</v>
      </c>
      <c r="L22" s="31" t="n">
        <f aca="false">+'[1]Power Off-Peak Positions'!O14-'[1]Power Off-Peak Positions'!O114</f>
        <v>-26.020240873564</v>
      </c>
      <c r="M22" s="189" t="n">
        <f aca="false">+'[1]Power Off-Peak Positions'!P14-'[1]Power Off-Peak Positions'!P114</f>
        <v>-56.9949935487239</v>
      </c>
      <c r="N22" s="189" t="n">
        <f aca="false">+'[1]Power Off-Peak Positions'!Q14-'[1]Power Off-Peak Positions'!Q114</f>
        <v>-2179.48648944951</v>
      </c>
      <c r="O22" s="190" t="n">
        <f aca="false">+'[1]Power Off-Peak Positions'!R14-'[1]Power Off-Peak Positions'!R114</f>
        <v>-555.483843257651</v>
      </c>
    </row>
    <row r="23" customFormat="false" ht="12" hidden="false" customHeight="false" outlineLevel="0" collapsed="false">
      <c r="A23" s="141" t="str">
        <f aca="false">+'[1]Power Off-Peak Positions'!A15</f>
        <v>Rockies</v>
      </c>
      <c r="B23" s="188" t="n">
        <f aca="false">+'[1]Power Off-Peak Positions'!C15-'[1]Power Off-Peak Positions'!C115</f>
        <v>0</v>
      </c>
      <c r="C23" s="31" t="n">
        <f aca="false">+'[1]Power Off-Peak Positions'!F15-'[1]Power Off-Peak Positions'!F115</f>
        <v>0</v>
      </c>
      <c r="D23" s="31" t="n">
        <f aca="false">+'[1]Power Off-Peak Positions'!G15-'[1]Power Off-Peak Positions'!G115</f>
        <v>0</v>
      </c>
      <c r="E23" s="31" t="n">
        <f aca="false">+'[1]Power Off-Peak Positions'!H15-'[1]Power Off-Peak Positions'!H115</f>
        <v>0</v>
      </c>
      <c r="F23" s="111" t="n">
        <f aca="false">+'[1]Power Off-Peak Positions'!I15-'[1]Power Off-Peak Positions'!I115</f>
        <v>0</v>
      </c>
      <c r="G23" s="31" t="n">
        <f aca="false">+'[1]Power Off-Peak Positions'!J15-'[1]Power Off-Peak Positions'!J115</f>
        <v>0</v>
      </c>
      <c r="H23" s="31" t="n">
        <f aca="false">+'[1]Power Off-Peak Positions'!K15-'[1]Power Off-Peak Positions'!K115</f>
        <v>0</v>
      </c>
      <c r="I23" s="31" t="n">
        <f aca="false">+'[1]Power Off-Peak Positions'!L15-'[1]Power Off-Peak Positions'!L115</f>
        <v>0</v>
      </c>
      <c r="J23" s="31" t="n">
        <f aca="false">+'[1]Power Off-Peak Positions'!M15-'[1]Power Off-Peak Positions'!M115</f>
        <v>0</v>
      </c>
      <c r="K23" s="31" t="n">
        <f aca="false">+'[1]Power Off-Peak Positions'!N15-'[1]Power Off-Peak Positions'!N115</f>
        <v>0</v>
      </c>
      <c r="L23" s="31" t="n">
        <f aca="false">+'[1]Power Off-Peak Positions'!O15-'[1]Power Off-Peak Positions'!O115</f>
        <v>0</v>
      </c>
      <c r="M23" s="189" t="n">
        <f aca="false">+'[1]Power Off-Peak Positions'!P15-'[1]Power Off-Peak Positions'!P115</f>
        <v>0</v>
      </c>
      <c r="N23" s="189" t="n">
        <f aca="false">+'[1]Power Off-Peak Positions'!Q15-'[1]Power Off-Peak Positions'!Q115</f>
        <v>0</v>
      </c>
      <c r="O23" s="190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114" t="str">
        <f aca="false">+'[1]Power Off-Peak Positions'!A16</f>
        <v>Total West Desk Power Position - MWH</v>
      </c>
      <c r="B24" s="191" t="n">
        <f aca="false">+'[1]Power Off-Peak Positions'!C16-'[1]Power Off-Peak Positions'!C116</f>
        <v>43498.2056593988</v>
      </c>
      <c r="C24" s="78" t="n">
        <f aca="false">+'[1]Power Off-Peak Positions'!F16-'[1]Power Off-Peak Positions'!F116</f>
        <v>0</v>
      </c>
      <c r="D24" s="78" t="n">
        <f aca="false">+'[1]Power Off-Peak Positions'!G16-'[1]Power Off-Peak Positions'!G116</f>
        <v>13127.6096027853</v>
      </c>
      <c r="E24" s="78" t="n">
        <f aca="false">+'[1]Power Off-Peak Positions'!H16-'[1]Power Off-Peak Positions'!H116</f>
        <v>9046.78568191638</v>
      </c>
      <c r="F24" s="43" t="n">
        <f aca="false">+'[1]Power Off-Peak Positions'!I16-'[1]Power Off-Peak Positions'!I116</f>
        <v>22174.3952847017</v>
      </c>
      <c r="G24" s="78" t="n">
        <f aca="false">+'[1]Power Off-Peak Positions'!J16-'[1]Power Off-Peak Positions'!J116</f>
        <v>8384.97288889934</v>
      </c>
      <c r="H24" s="78" t="n">
        <f aca="false">+'[1]Power Off-Peak Positions'!K16-'[1]Power Off-Peak Positions'!K116</f>
        <v>7198.36009681701</v>
      </c>
      <c r="I24" s="78" t="n">
        <f aca="false">+'[1]Power Off-Peak Positions'!L16-'[1]Power Off-Peak Positions'!L116</f>
        <v>8473.39020237551</v>
      </c>
      <c r="J24" s="78" t="n">
        <f aca="false">+'[1]Power Off-Peak Positions'!M16-'[1]Power Off-Peak Positions'!M116</f>
        <v>124.24034893827</v>
      </c>
      <c r="K24" s="78" t="n">
        <f aca="false">+'[1]Power Off-Peak Positions'!N16-'[1]Power Off-Peak Positions'!N116</f>
        <v>251.57918907865</v>
      </c>
      <c r="L24" s="78" t="n">
        <f aca="false">+'[1]Power Off-Peak Positions'!O16-'[1]Power Off-Peak Positions'!O116</f>
        <v>138.428818336921</v>
      </c>
      <c r="M24" s="192" t="n">
        <f aca="false">+'[1]Power Off-Peak Positions'!P16-'[1]Power Off-Peak Positions'!P116</f>
        <v>24570.9715444434</v>
      </c>
      <c r="N24" s="192" t="n">
        <f aca="false">+'[1]Power Off-Peak Positions'!Q16-'[1]Power Off-Peak Positions'!Q116</f>
        <v>-1886.64726704289</v>
      </c>
      <c r="O24" s="193" t="n">
        <f aca="false">+'[1]Power Off-Peak Positions'!R16-'[1]Power Off-Peak Positions'!R116</f>
        <v>-1360.51390270516</v>
      </c>
    </row>
    <row r="25" customFormat="false" ht="11.25" hidden="false" customHeight="false" outlineLevel="0" collapsed="false">
      <c r="A25" s="194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Format="false" ht="11.25" hidden="false" customHeight="false" outlineLevel="0" collapsed="false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customFormat="false" ht="15.75" hidden="false" customHeight="false" outlineLevel="0" collapsed="false">
      <c r="A27" s="184" t="s">
        <v>49</v>
      </c>
      <c r="B27" s="98" t="str">
        <f aca="false">+A27</f>
        <v>Total Change</v>
      </c>
      <c r="C27" s="98" t="n">
        <f aca="false">+C6</f>
        <v>37165</v>
      </c>
      <c r="D27" s="98" t="n">
        <f aca="false">+D6</f>
        <v>37196</v>
      </c>
      <c r="E27" s="98" t="n">
        <f aca="false">+E6</f>
        <v>37226</v>
      </c>
      <c r="F27" s="98" t="str">
        <f aca="false">+F6</f>
        <v>2001 Total</v>
      </c>
      <c r="G27" s="98" t="n">
        <f aca="false">+G6</f>
        <v>37257</v>
      </c>
      <c r="H27" s="98" t="n">
        <f aca="false">+H6</f>
        <v>37288</v>
      </c>
      <c r="I27" s="98" t="n">
        <f aca="false">+I6</f>
        <v>37316</v>
      </c>
      <c r="J27" s="98" t="str">
        <f aca="false">+J6</f>
        <v>Q2-02</v>
      </c>
      <c r="K27" s="98" t="str">
        <f aca="false">+K6</f>
        <v>Q3-02</v>
      </c>
      <c r="L27" s="98" t="str">
        <f aca="false">+L6</f>
        <v>Q4-02</v>
      </c>
      <c r="M27" s="98" t="str">
        <f aca="false">+M6</f>
        <v>Total 2002</v>
      </c>
      <c r="N27" s="98" t="str">
        <f aca="false">+N6</f>
        <v> Total 2003</v>
      </c>
      <c r="O27" s="98" t="str">
        <f aca="false">+O6</f>
        <v>&gt;2004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  <c r="IV27" s="138"/>
      <c r="IW27" s="138"/>
    </row>
    <row r="28" customFormat="false" ht="15.75" hidden="false" customHeight="true" outlineLevel="0" collapsed="false">
      <c r="A28" s="139" t="str">
        <f aca="false">+A7</f>
        <v>Mid Columbia</v>
      </c>
      <c r="B28" s="185" t="n">
        <f aca="false">+B7+B17</f>
        <v>-27346.2563812023</v>
      </c>
      <c r="C28" s="104" t="n">
        <f aca="false">+C7+C17</f>
        <v>0</v>
      </c>
      <c r="D28" s="104" t="n">
        <f aca="false">+D7+D17</f>
        <v>-17179.5733446527</v>
      </c>
      <c r="E28" s="104" t="n">
        <f aca="false">+E7+E17</f>
        <v>-15156.2167605979</v>
      </c>
      <c r="F28" s="105" t="n">
        <f aca="false">+F7+F17</f>
        <v>-32335.7901052507</v>
      </c>
      <c r="G28" s="104" t="n">
        <f aca="false">+G7+G17</f>
        <v>771.33167357061</v>
      </c>
      <c r="H28" s="104" t="n">
        <f aca="false">+H7+H17</f>
        <v>814.918389735511</v>
      </c>
      <c r="I28" s="104" t="n">
        <f aca="false">+I7+I17</f>
        <v>259.225945072481</v>
      </c>
      <c r="J28" s="104" t="n">
        <f aca="false">+J7+J17</f>
        <v>784.999044433047</v>
      </c>
      <c r="K28" s="104" t="n">
        <f aca="false">+K7+K17</f>
        <v>2372.29590376408</v>
      </c>
      <c r="L28" s="104" t="n">
        <f aca="false">+L7+L17</f>
        <v>2346.50696587691</v>
      </c>
      <c r="M28" s="186" t="n">
        <f aca="false">+M7+M17</f>
        <v>-276.714143557474</v>
      </c>
      <c r="N28" s="186" t="n">
        <f aca="false">+N7+N17</f>
        <v>1667.92960894166</v>
      </c>
      <c r="O28" s="187" t="n">
        <f aca="false">+O7+O17</f>
        <v>3598.31825866075</v>
      </c>
    </row>
    <row r="29" customFormat="false" ht="11.25" hidden="false" customHeight="false" outlineLevel="0" collapsed="false">
      <c r="A29" s="141" t="str">
        <f aca="false">+A8</f>
        <v>COB</v>
      </c>
      <c r="B29" s="188" t="n">
        <f aca="false">+B8+B18</f>
        <v>-4768.70874753292</v>
      </c>
      <c r="C29" s="31" t="n">
        <f aca="false">+C8+C18</f>
        <v>0</v>
      </c>
      <c r="D29" s="31" t="n">
        <f aca="false">+D8+D18</f>
        <v>-3161.19994548281</v>
      </c>
      <c r="E29" s="31" t="n">
        <f aca="false">+E8+E18</f>
        <v>-140.056446681512</v>
      </c>
      <c r="F29" s="111" t="n">
        <f aca="false">+F8+F18</f>
        <v>-3301.25639216433</v>
      </c>
      <c r="G29" s="31" t="n">
        <f aca="false">+G8+G18</f>
        <v>195.456986207624</v>
      </c>
      <c r="H29" s="31" t="n">
        <f aca="false">+H8+H18</f>
        <v>10.6179623096796</v>
      </c>
      <c r="I29" s="31" t="n">
        <f aca="false">+I8+I18</f>
        <v>309.012478498233</v>
      </c>
      <c r="J29" s="31" t="n">
        <f aca="false">+J8+J18</f>
        <v>94.596565422602</v>
      </c>
      <c r="K29" s="31" t="n">
        <f aca="false">+K8+K18</f>
        <v>163.140510180674</v>
      </c>
      <c r="L29" s="31" t="n">
        <f aca="false">+L8+L18</f>
        <v>68.6788488269958</v>
      </c>
      <c r="M29" s="189" t="n">
        <f aca="false">+M8+M18</f>
        <v>830.646341436512</v>
      </c>
      <c r="N29" s="189" t="n">
        <f aca="false">+N8+N18</f>
        <v>-236.35673825338</v>
      </c>
      <c r="O29" s="190" t="n">
        <f aca="false">+O8+O18</f>
        <v>-2061.74195855309</v>
      </c>
    </row>
    <row r="30" customFormat="false" ht="11.25" hidden="false" customHeight="false" outlineLevel="0" collapsed="false">
      <c r="A30" s="141" t="str">
        <f aca="false">+A9</f>
        <v>NP15</v>
      </c>
      <c r="B30" s="188" t="n">
        <f aca="false">+B9+B19</f>
        <v>92097.6330010146</v>
      </c>
      <c r="C30" s="31" t="n">
        <f aca="false">+C9+C19</f>
        <v>0</v>
      </c>
      <c r="D30" s="31" t="n">
        <f aca="false">+D9+D19</f>
        <v>8988.64020971782</v>
      </c>
      <c r="E30" s="31" t="n">
        <f aca="false">+E9+E19</f>
        <v>34527.8082982374</v>
      </c>
      <c r="F30" s="111" t="n">
        <f aca="false">+F9+F19</f>
        <v>43516.4485079553</v>
      </c>
      <c r="G30" s="31" t="n">
        <f aca="false">+G9+G19</f>
        <v>9517.6445218788</v>
      </c>
      <c r="H30" s="31" t="n">
        <f aca="false">+H9+H19</f>
        <v>20614.2740951553</v>
      </c>
      <c r="I30" s="31" t="n">
        <f aca="false">+I9+I19</f>
        <v>1.0273851591628</v>
      </c>
      <c r="J30" s="31" t="n">
        <f aca="false">+J9+J19</f>
        <v>23.2413236620632</v>
      </c>
      <c r="K30" s="31" t="n">
        <f aca="false">+K9+K19</f>
        <v>19.3416276894641</v>
      </c>
      <c r="L30" s="31" t="n">
        <f aca="false">+L9+L19</f>
        <v>54.7125424931437</v>
      </c>
      <c r="M30" s="189" t="n">
        <f aca="false">+M9+M19</f>
        <v>19884.4037748919</v>
      </c>
      <c r="N30" s="189" t="n">
        <f aca="false">+N9+N19</f>
        <v>29181.8268910501</v>
      </c>
      <c r="O30" s="190" t="n">
        <f aca="false">+O9+O19</f>
        <v>-485.046172885457</v>
      </c>
    </row>
    <row r="31" customFormat="false" ht="11.25" hidden="false" customHeight="false" outlineLevel="0" collapsed="false">
      <c r="A31" s="141" t="str">
        <f aca="false">+A10</f>
        <v>ZP26</v>
      </c>
      <c r="B31" s="188" t="n">
        <f aca="false">+B10+B20</f>
        <v>132.429545577616</v>
      </c>
      <c r="C31" s="31" t="n">
        <f aca="false">+C10+C20</f>
        <v>0</v>
      </c>
      <c r="D31" s="31" t="n">
        <f aca="false">+D10+D20</f>
        <v>0</v>
      </c>
      <c r="E31" s="31" t="n">
        <f aca="false">+E10+E20</f>
        <v>0</v>
      </c>
      <c r="F31" s="111" t="n">
        <f aca="false">+F10+F20</f>
        <v>0</v>
      </c>
      <c r="G31" s="31" t="n">
        <f aca="false">+G10+G20</f>
        <v>0</v>
      </c>
      <c r="H31" s="31" t="n">
        <f aca="false">+H10+H20</f>
        <v>0</v>
      </c>
      <c r="I31" s="31" t="n">
        <f aca="false">+I10+I20</f>
        <v>0</v>
      </c>
      <c r="J31" s="31" t="n">
        <f aca="false">+J10+J20</f>
        <v>0</v>
      </c>
      <c r="K31" s="31" t="n">
        <f aca="false">+K10+K20</f>
        <v>0</v>
      </c>
      <c r="L31" s="31" t="n">
        <f aca="false">+L10+L20</f>
        <v>0</v>
      </c>
      <c r="M31" s="189" t="n">
        <f aca="false">+M10+M20</f>
        <v>0</v>
      </c>
      <c r="N31" s="189" t="n">
        <f aca="false">+N10+N20</f>
        <v>35.5763325561711</v>
      </c>
      <c r="O31" s="190" t="n">
        <f aca="false">+O10+O20</f>
        <v>96.8532130212407</v>
      </c>
    </row>
    <row r="32" customFormat="false" ht="11.25" hidden="false" customHeight="false" outlineLevel="0" collapsed="false">
      <c r="A32" s="141" t="str">
        <f aca="false">+A11</f>
        <v>SP15</v>
      </c>
      <c r="B32" s="188" t="n">
        <f aca="false">+B11+B21</f>
        <v>127047.678321925</v>
      </c>
      <c r="C32" s="31" t="n">
        <f aca="false">+C11+C21</f>
        <v>0</v>
      </c>
      <c r="D32" s="31" t="n">
        <f aca="false">+D11+D21</f>
        <v>-2143.19425770827</v>
      </c>
      <c r="E32" s="31" t="n">
        <f aca="false">+E11+E21</f>
        <v>-22780.9741969997</v>
      </c>
      <c r="F32" s="111" t="n">
        <f aca="false">+F11+F21</f>
        <v>-24924.168454708</v>
      </c>
      <c r="G32" s="31" t="n">
        <f aca="false">+G11+G21</f>
        <v>-1392.13668072856</v>
      </c>
      <c r="H32" s="31" t="n">
        <f aca="false">+H11+H21</f>
        <v>7133.40771347163</v>
      </c>
      <c r="I32" s="31" t="n">
        <f aca="false">+I11+I21</f>
        <v>8128.29329767841</v>
      </c>
      <c r="J32" s="31" t="n">
        <f aca="false">+J11+J21</f>
        <v>-33.6436118271522</v>
      </c>
      <c r="K32" s="31" t="n">
        <f aca="false">+K11+K21</f>
        <v>30183.3093701178</v>
      </c>
      <c r="L32" s="31" t="n">
        <f aca="false">+L11+L21</f>
        <v>90176.5743580514</v>
      </c>
      <c r="M32" s="189" t="n">
        <f aca="false">+M11+M21</f>
        <v>123853.301795411</v>
      </c>
      <c r="N32" s="189" t="n">
        <f aca="false">+N11+N21</f>
        <v>29345.3006854162</v>
      </c>
      <c r="O32" s="190" t="n">
        <f aca="false">+O11+O21</f>
        <v>-1226.75570419687</v>
      </c>
    </row>
    <row r="33" customFormat="false" ht="11.25" hidden="false" customHeight="false" outlineLevel="0" collapsed="false">
      <c r="A33" s="141" t="str">
        <f aca="false">+A12</f>
        <v>Palo Verde</v>
      </c>
      <c r="B33" s="188" t="n">
        <f aca="false">+B12+B22</f>
        <v>838069.708616544</v>
      </c>
      <c r="C33" s="31" t="n">
        <f aca="false">+C12+C22</f>
        <v>0</v>
      </c>
      <c r="D33" s="31" t="n">
        <f aca="false">+D12+D22</f>
        <v>34389.9681837397</v>
      </c>
      <c r="E33" s="31" t="n">
        <f aca="false">+E12+E22</f>
        <v>119106.757381425</v>
      </c>
      <c r="F33" s="111" t="n">
        <f aca="false">+F12+F22</f>
        <v>153496.725565165</v>
      </c>
      <c r="G33" s="31" t="n">
        <f aca="false">+G12+G22</f>
        <v>12581.0584094873</v>
      </c>
      <c r="H33" s="31" t="n">
        <f aca="false">+H12+H22</f>
        <v>13783.5674168421</v>
      </c>
      <c r="I33" s="31" t="n">
        <f aca="false">+I12+I22</f>
        <v>-7288.1054706708</v>
      </c>
      <c r="J33" s="31" t="n">
        <f aca="false">+J12+J22</f>
        <v>-21662.7438896989</v>
      </c>
      <c r="K33" s="31" t="n">
        <f aca="false">+K12+K22</f>
        <v>31944.6934092773</v>
      </c>
      <c r="L33" s="31" t="n">
        <f aca="false">+L12+L22</f>
        <v>-21945.8390881871</v>
      </c>
      <c r="M33" s="189" t="n">
        <f aca="false">+M12+M22</f>
        <v>-12487.2991134695</v>
      </c>
      <c r="N33" s="189" t="n">
        <f aca="false">+N12+N22</f>
        <v>698296.297907369</v>
      </c>
      <c r="O33" s="190" t="n">
        <f aca="false">+O12+O22</f>
        <v>-1236.01574250404</v>
      </c>
    </row>
    <row r="34" customFormat="false" ht="12" hidden="false" customHeight="false" outlineLevel="0" collapsed="false">
      <c r="A34" s="141" t="str">
        <f aca="false">+A13</f>
        <v>Rockies</v>
      </c>
      <c r="B34" s="188" t="n">
        <f aca="false">+B13+B23</f>
        <v>4146.17273749306</v>
      </c>
      <c r="C34" s="31" t="n">
        <f aca="false">+C13+C23</f>
        <v>0</v>
      </c>
      <c r="D34" s="31" t="n">
        <f aca="false">+D13+D23</f>
        <v>1223.39136001753</v>
      </c>
      <c r="E34" s="31" t="n">
        <f aca="false">+E13+E23</f>
        <v>562.087219540369</v>
      </c>
      <c r="F34" s="111" t="n">
        <f aca="false">+F13+F23</f>
        <v>1785.4785795579</v>
      </c>
      <c r="G34" s="31" t="n">
        <f aca="false">+G13+G23</f>
        <v>230.19816139691</v>
      </c>
      <c r="H34" s="31" t="n">
        <f aca="false">+H13+H23</f>
        <v>337.45269346688</v>
      </c>
      <c r="I34" s="31" t="n">
        <f aca="false">+I13+I23</f>
        <v>157.30807771102</v>
      </c>
      <c r="J34" s="31" t="n">
        <f aca="false">+J13+J23</f>
        <v>317.237329928841</v>
      </c>
      <c r="K34" s="31" t="n">
        <f aca="false">+K13+K23</f>
        <v>51.953146479631</v>
      </c>
      <c r="L34" s="31" t="n">
        <f aca="false">+L13+L23</f>
        <v>-4.72964557946943</v>
      </c>
      <c r="M34" s="189" t="n">
        <f aca="false">+M13+M23</f>
        <v>1404.97947803081</v>
      </c>
      <c r="N34" s="189" t="n">
        <f aca="false">+N13+N23</f>
        <v>955.714679904442</v>
      </c>
      <c r="O34" s="190" t="n">
        <f aca="false">+O13+O23</f>
        <v>0</v>
      </c>
    </row>
    <row r="35" customFormat="false" ht="18.75" hidden="false" customHeight="true" outlineLevel="0" collapsed="false">
      <c r="A35" s="114" t="str">
        <f aca="false">+A14</f>
        <v>Total West Desk Power Position - MWH</v>
      </c>
      <c r="B35" s="191" t="n">
        <f aca="false">+B14+B24</f>
        <v>1029378.65709382</v>
      </c>
      <c r="C35" s="78" t="n">
        <f aca="false">+C14+C24</f>
        <v>0</v>
      </c>
      <c r="D35" s="78" t="n">
        <f aca="false">+D14+D24</f>
        <v>22118.0322056313</v>
      </c>
      <c r="E35" s="78" t="n">
        <f aca="false">+E14+E24</f>
        <v>116119.405494924</v>
      </c>
      <c r="F35" s="43" t="n">
        <f aca="false">+F14+F24</f>
        <v>138237.437700555</v>
      </c>
      <c r="G35" s="78" t="n">
        <f aca="false">+G14+G24</f>
        <v>21903.5530718127</v>
      </c>
      <c r="H35" s="78" t="n">
        <f aca="false">+H14+H24</f>
        <v>42694.2382709812</v>
      </c>
      <c r="I35" s="78" t="n">
        <f aca="false">+I14+I24</f>
        <v>1566.76171344853</v>
      </c>
      <c r="J35" s="78" t="n">
        <f aca="false">+J14+J24</f>
        <v>-20476.3132380795</v>
      </c>
      <c r="K35" s="78" t="n">
        <f aca="false">+K14+K24</f>
        <v>64734.7339675087</v>
      </c>
      <c r="L35" s="78" t="n">
        <f aca="false">+L14+L24</f>
        <v>70695.9039814818</v>
      </c>
      <c r="M35" s="192" t="n">
        <f aca="false">+M14+M24</f>
        <v>133209.318132743</v>
      </c>
      <c r="N35" s="192" t="n">
        <f aca="false">+N14+N24</f>
        <v>759246.289366985</v>
      </c>
      <c r="O35" s="193" t="n">
        <f aca="false">+O14+O24</f>
        <v>-1314.38810645789</v>
      </c>
    </row>
    <row r="36" customFormat="false" ht="11.25" hidden="false" customHeight="false" outlineLevel="0" collapsed="false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2.99"/>
    <col collapsed="false" customWidth="true" hidden="false" outlineLevel="0" max="2" min="2" style="1" width="8.99"/>
    <col collapsed="false" customWidth="true" hidden="false" outlineLevel="0" max="3" min="3" style="1" width="9.99"/>
    <col collapsed="false" customWidth="true" hidden="false" outlineLevel="0" max="6" min="4" style="1" width="10.13"/>
    <col collapsed="false" customWidth="true" hidden="false" outlineLevel="0" max="11" min="7" style="1" width="11.27"/>
    <col collapsed="false" customWidth="true" hidden="false" outlineLevel="0" max="12" min="12" style="1" width="9.99"/>
    <col collapsed="false" customWidth="false" hidden="false" outlineLevel="0" max="257" min="13" style="1" width="9.13"/>
  </cols>
  <sheetData>
    <row r="2" customFormat="false" ht="13.5" hidden="false" customHeight="false" outlineLevel="0" collapsed="false">
      <c r="A2" s="182" t="n">
        <f aca="false">+'[2]Position Change'!$A$4</f>
        <v>37207</v>
      </c>
    </row>
    <row r="3" customFormat="false" ht="12.75" hidden="false" customHeight="false" outlineLevel="0" collapsed="false">
      <c r="A3" s="195" t="str">
        <f aca="false">+'[2]Position Change'!$A$5</f>
        <v>Peak Position</v>
      </c>
      <c r="B3" s="196"/>
      <c r="C3" s="197"/>
      <c r="D3" s="198"/>
      <c r="E3" s="197"/>
      <c r="F3" s="199"/>
      <c r="G3" s="197" t="s">
        <v>3</v>
      </c>
      <c r="H3" s="197" t="s">
        <v>3</v>
      </c>
      <c r="I3" s="197" t="s">
        <v>3</v>
      </c>
      <c r="J3" s="197" t="s">
        <v>3</v>
      </c>
      <c r="K3" s="199" t="s">
        <v>3</v>
      </c>
      <c r="L3" s="200"/>
    </row>
    <row r="4" customFormat="false" ht="11.25" hidden="false" customHeight="false" outlineLevel="0" collapsed="false">
      <c r="A4" s="201"/>
      <c r="B4" s="25" t="str">
        <f aca="false">+'[2]Position Change'!C6</f>
        <v>Nov</v>
      </c>
      <c r="C4" s="26" t="str">
        <f aca="false">+'[2]Position Change'!D6</f>
        <v>Dec</v>
      </c>
      <c r="D4" s="75" t="str">
        <f aca="false">+'[2]Position Change'!E6</f>
        <v>Total-01</v>
      </c>
      <c r="E4" s="26" t="str">
        <f aca="false">+'[2]Position Change'!F6</f>
        <v>Total-02</v>
      </c>
      <c r="F4" s="27" t="str">
        <f aca="false">+'[2]Position Change'!G6</f>
        <v>Total-03</v>
      </c>
      <c r="G4" s="26" t="str">
        <f aca="false">+'[2]Position Change'!H6</f>
        <v>Q1</v>
      </c>
      <c r="H4" s="26" t="str">
        <f aca="false">+'[2]Position Change'!I6</f>
        <v>Q2</v>
      </c>
      <c r="I4" s="26" t="str">
        <f aca="false">+'[2]Position Change'!J6</f>
        <v>Q3</v>
      </c>
      <c r="J4" s="26" t="str">
        <f aca="false">+'[2]Position Change'!K6</f>
        <v>Q4</v>
      </c>
      <c r="K4" s="27" t="str">
        <f aca="false">+'[2]Position Change'!L6</f>
        <v>Total</v>
      </c>
      <c r="L4" s="28" t="str">
        <f aca="false">+'[2]Position Change'!M6</f>
        <v>TOTAL</v>
      </c>
    </row>
    <row r="5" customFormat="false" ht="11.25" hidden="false" customHeight="false" outlineLevel="0" collapsed="false">
      <c r="A5" s="202" t="str">
        <f aca="false">+'[2]Position Change'!A7</f>
        <v>Bob Badeer</v>
      </c>
      <c r="B5" s="32" t="n">
        <f aca="false">+'[2]Position Change'!C7</f>
        <v>-1.36220759701246</v>
      </c>
      <c r="C5" s="33" t="n">
        <f aca="false">+'[2]Position Change'!D7</f>
        <v>19926.7330474487</v>
      </c>
      <c r="D5" s="76" t="n">
        <f aca="false">+'[2]Position Change'!E7</f>
        <v>19925.3708398517</v>
      </c>
      <c r="E5" s="33" t="n">
        <f aca="false">+'[2]Position Change'!F7</f>
        <v>29740.5175146642</v>
      </c>
      <c r="F5" s="34" t="n">
        <f aca="false">+'[2]Position Change'!G7</f>
        <v>58874.7181743481</v>
      </c>
      <c r="G5" s="33" t="n">
        <f aca="false">+'[2]Position Change'!H7</f>
        <v>-14.8444736017216</v>
      </c>
      <c r="H5" s="33" t="n">
        <f aca="false">+'[2]Position Change'!I7</f>
        <v>-12.0610057304779</v>
      </c>
      <c r="I5" s="33" t="n">
        <f aca="false">+'[2]Position Change'!J7</f>
        <v>-10.6465655749166</v>
      </c>
      <c r="J5" s="33" t="n">
        <f aca="false">+'[2]Position Change'!K7</f>
        <v>4.87462430714436</v>
      </c>
      <c r="K5" s="34" t="n">
        <f aca="false">+'[2]Position Change'!L7</f>
        <v>-32.6774205999717</v>
      </c>
      <c r="L5" s="35" t="n">
        <f aca="false">+'[2]Position Change'!M7</f>
        <v>108507.929108264</v>
      </c>
    </row>
    <row r="6" customFormat="false" ht="11.25" hidden="false" customHeight="false" outlineLevel="0" collapsed="false">
      <c r="A6" s="202" t="str">
        <f aca="false">+'[2]Position Change'!A8</f>
        <v>Mike Swerzbin</v>
      </c>
      <c r="B6" s="32" t="n">
        <f aca="false">+'[2]Position Change'!C8</f>
        <v>3689.18927903245</v>
      </c>
      <c r="C6" s="33" t="n">
        <f aca="false">+'[2]Position Change'!D8</f>
        <v>-15431.863974924</v>
      </c>
      <c r="D6" s="76" t="n">
        <f aca="false">+'[2]Position Change'!E8</f>
        <v>-11742.6746958915</v>
      </c>
      <c r="E6" s="33" t="n">
        <f aca="false">+'[2]Position Change'!F8</f>
        <v>34623.7003448611</v>
      </c>
      <c r="F6" s="34" t="n">
        <f aca="false">+'[2]Position Change'!G8</f>
        <v>-117039.66264876</v>
      </c>
      <c r="G6" s="33" t="n">
        <f aca="false">+'[2]Position Change'!H8</f>
        <v>-12.225681964924</v>
      </c>
      <c r="H6" s="33" t="n">
        <f aca="false">+'[2]Position Change'!I8</f>
        <v>102.921272292072</v>
      </c>
      <c r="I6" s="33" t="n">
        <f aca="false">+'[2]Position Change'!J8</f>
        <v>9.89830105878974</v>
      </c>
      <c r="J6" s="33" t="n">
        <f aca="false">+'[2]Position Change'!K8</f>
        <v>31.5136583582025</v>
      </c>
      <c r="K6" s="34" t="n">
        <f aca="false">+'[2]Position Change'!L8</f>
        <v>132.10754974414</v>
      </c>
      <c r="L6" s="35" t="n">
        <f aca="false">+'[2]Position Change'!M8</f>
        <v>-94026.5294500461</v>
      </c>
    </row>
    <row r="7" customFormat="false" ht="11.25" hidden="false" customHeight="false" outlineLevel="0" collapsed="false">
      <c r="A7" s="202" t="str">
        <f aca="false">+'[2]Position Change'!A9</f>
        <v>Matt Motley</v>
      </c>
      <c r="B7" s="32" t="n">
        <f aca="false">+'[2]Position Change'!C9</f>
        <v>-1049.53003640512</v>
      </c>
      <c r="C7" s="33" t="n">
        <f aca="false">+'[2]Position Change'!D9</f>
        <v>82751.4635134302</v>
      </c>
      <c r="D7" s="76" t="n">
        <f aca="false">+'[2]Position Change'!E9</f>
        <v>81701.9334770251</v>
      </c>
      <c r="E7" s="33" t="n">
        <f aca="false">+'[2]Position Change'!F9</f>
        <v>34042.900013331</v>
      </c>
      <c r="F7" s="34" t="n">
        <f aca="false">+'[2]Position Change'!G9</f>
        <v>819322.002223435</v>
      </c>
      <c r="G7" s="33" t="n">
        <f aca="false">+'[2]Position Change'!H9</f>
        <v>-18.5782207417629</v>
      </c>
      <c r="H7" s="33" t="n">
        <f aca="false">+'[2]Position Change'!I9</f>
        <v>-13.5023562856049</v>
      </c>
      <c r="I7" s="33" t="n">
        <f aca="false">+'[2]Position Change'!J9</f>
        <v>-89.369432791907</v>
      </c>
      <c r="J7" s="33" t="n">
        <f aca="false">+'[2]Position Change'!K9</f>
        <v>8.82813065883056</v>
      </c>
      <c r="K7" s="34" t="n">
        <f aca="false">+'[2]Position Change'!L9</f>
        <v>-112.621879160444</v>
      </c>
      <c r="L7" s="35" t="n">
        <f aca="false">+'[2]Position Change'!M9</f>
        <v>934954.213834631</v>
      </c>
    </row>
    <row r="8" customFormat="false" ht="11.25" hidden="false" customHeight="false" outlineLevel="0" collapsed="false">
      <c r="A8" s="202" t="str">
        <f aca="false">+'[2]Position Change'!A10</f>
        <v>Tim Belden</v>
      </c>
      <c r="B8" s="32" t="n">
        <f aca="false">+'[2]Position Change'!C10</f>
        <v>-4.96176921157166</v>
      </c>
      <c r="C8" s="33" t="n">
        <f aca="false">+'[2]Position Change'!D10</f>
        <v>-11.9353522391175</v>
      </c>
      <c r="D8" s="76" t="n">
        <f aca="false">+'[2]Position Change'!E10</f>
        <v>-16.8971214506892</v>
      </c>
      <c r="E8" s="33" t="n">
        <f aca="false">+'[2]Position Change'!F10</f>
        <v>-60.686117652664</v>
      </c>
      <c r="F8" s="34" t="n">
        <f aca="false">+'[2]Position Change'!G10</f>
        <v>-5.26679351720057</v>
      </c>
      <c r="G8" s="33" t="n">
        <f aca="false">+'[2]Position Change'!H10</f>
        <v>10.6173149270871</v>
      </c>
      <c r="H8" s="33" t="n">
        <f aca="false">+'[2]Position Change'!I10</f>
        <v>37.6575372181633</v>
      </c>
      <c r="I8" s="33" t="n">
        <f aca="false">+'[2]Position Change'!J10</f>
        <v>10.0460349397417</v>
      </c>
      <c r="J8" s="33" t="n">
        <f aca="false">+'[2]Position Change'!K10</f>
        <v>14.3573432123979</v>
      </c>
      <c r="K8" s="34" t="n">
        <f aca="false">+'[2]Position Change'!L10</f>
        <v>72.67823029739</v>
      </c>
      <c r="L8" s="35" t="n">
        <f aca="false">+'[2]Position Change'!M10</f>
        <v>-10.1718023231637</v>
      </c>
    </row>
    <row r="9" customFormat="false" ht="11.25" hidden="false" customHeight="false" outlineLevel="0" collapsed="false">
      <c r="A9" s="202" t="str">
        <f aca="false">+'[2]Position Change'!A11</f>
        <v>Mike Swerzbin, Tim Belden</v>
      </c>
      <c r="B9" s="32" t="n">
        <v>0</v>
      </c>
      <c r="C9" s="33" t="n">
        <v>1</v>
      </c>
      <c r="D9" s="76" t="n">
        <v>2</v>
      </c>
      <c r="E9" s="33" t="n">
        <v>3</v>
      </c>
      <c r="F9" s="34" t="n">
        <v>4</v>
      </c>
      <c r="G9" s="33" t="n">
        <v>5</v>
      </c>
      <c r="H9" s="33" t="n">
        <v>6</v>
      </c>
      <c r="I9" s="33" t="n">
        <v>7</v>
      </c>
      <c r="J9" s="33" t="n">
        <v>8</v>
      </c>
      <c r="K9" s="34" t="n">
        <v>9</v>
      </c>
      <c r="L9" s="35" t="n">
        <v>10</v>
      </c>
    </row>
    <row r="10" customFormat="false" ht="11.25" hidden="false" customHeight="false" outlineLevel="0" collapsed="false">
      <c r="A10" s="202" t="str">
        <f aca="false">+'[2]Position Change'!A12</f>
        <v>Chris Mallory</v>
      </c>
      <c r="B10" s="32" t="n">
        <f aca="false">+'[2]Position Change'!C12</f>
        <v>16.4849260987012</v>
      </c>
      <c r="C10" s="33" t="n">
        <f aca="false">+'[2]Position Change'!D12</f>
        <v>-1.78400714560303</v>
      </c>
      <c r="D10" s="76" t="n">
        <f aca="false">+'[2]Position Change'!E12</f>
        <v>14.7009189530982</v>
      </c>
      <c r="E10" s="33" t="n">
        <f aca="false">+'[2]Position Change'!F12</f>
        <v>-9.77456551406715</v>
      </c>
      <c r="F10" s="34" t="n">
        <f aca="false">+'[2]Position Change'!G12</f>
        <v>0</v>
      </c>
      <c r="G10" s="33" t="n">
        <f aca="false">+'[2]Position Change'!H12</f>
        <v>0</v>
      </c>
      <c r="H10" s="33" t="n">
        <f aca="false">+'[2]Position Change'!I12</f>
        <v>0</v>
      </c>
      <c r="I10" s="33" t="n">
        <f aca="false">+'[2]Position Change'!J12</f>
        <v>0</v>
      </c>
      <c r="J10" s="33" t="n">
        <f aca="false">+'[2]Position Change'!K12</f>
        <v>0</v>
      </c>
      <c r="K10" s="34" t="n">
        <f aca="false">+'[2]Position Change'!L12</f>
        <v>0</v>
      </c>
      <c r="L10" s="35" t="n">
        <f aca="false">+'[2]Position Change'!M12</f>
        <v>4.926353439031</v>
      </c>
    </row>
    <row r="11" customFormat="false" ht="11.25" hidden="false" customHeight="false" outlineLevel="0" collapsed="false">
      <c r="A11" s="202" t="str">
        <f aca="false">+'[2]Position Change'!A13</f>
        <v>Sean Crandall, Diana Scholtes</v>
      </c>
      <c r="B11" s="32" t="n">
        <f aca="false">+'[2]Position Change'!C13</f>
        <v>-19218.338932764</v>
      </c>
      <c r="C11" s="33" t="n">
        <f aca="false">+'[2]Position Change'!D13</f>
        <v>-82.7373029079572</v>
      </c>
      <c r="D11" s="76" t="n">
        <f aca="false">+'[2]Position Change'!E13</f>
        <v>-19301.076235672</v>
      </c>
      <c r="E11" s="33" t="n">
        <f aca="false">+'[2]Position Change'!F13</f>
        <v>-16.0067520593875</v>
      </c>
      <c r="F11" s="34" t="n">
        <f aca="false">+'[2]Position Change'!G13</f>
        <v>0</v>
      </c>
      <c r="G11" s="33" t="n">
        <f aca="false">+'[2]Position Change'!H13</f>
        <v>0</v>
      </c>
      <c r="H11" s="33" t="n">
        <f aca="false">+'[2]Position Change'!I13</f>
        <v>0</v>
      </c>
      <c r="I11" s="33" t="n">
        <f aca="false">+'[2]Position Change'!J13</f>
        <v>0</v>
      </c>
      <c r="J11" s="33" t="n">
        <f aca="false">+'[2]Position Change'!K13</f>
        <v>0</v>
      </c>
      <c r="K11" s="34" t="n">
        <f aca="false">+'[2]Position Change'!L13</f>
        <v>0</v>
      </c>
      <c r="L11" s="35" t="n">
        <f aca="false">+'[2]Position Change'!M13</f>
        <v>-19317.0829877314</v>
      </c>
    </row>
    <row r="12" customFormat="false" ht="11.25" hidden="false" customHeight="false" outlineLevel="0" collapsed="false">
      <c r="A12" s="202" t="str">
        <f aca="false">+'[2]Position Change'!A14</f>
        <v>Tom Alonso, Mark Fischer</v>
      </c>
      <c r="B12" s="32" t="n">
        <f aca="false">+'[2]Position Change'!C14</f>
        <v>25610.8581582348</v>
      </c>
      <c r="C12" s="33" t="n">
        <f aca="false">+'[2]Position Change'!D14</f>
        <v>19922.5215562638</v>
      </c>
      <c r="D12" s="76" t="n">
        <f aca="false">+'[2]Position Change'!E14</f>
        <v>45533.3797144986</v>
      </c>
      <c r="E12" s="33" t="n">
        <f aca="false">+'[2]Position Change'!F14</f>
        <v>10326.4251645059</v>
      </c>
      <c r="F12" s="34" t="n">
        <f aca="false">+'[2]Position Change'!G14</f>
        <v>0</v>
      </c>
      <c r="G12" s="33" t="n">
        <f aca="false">+'[2]Position Change'!H14</f>
        <v>0</v>
      </c>
      <c r="H12" s="33" t="n">
        <f aca="false">+'[2]Position Change'!I14</f>
        <v>0</v>
      </c>
      <c r="I12" s="33" t="n">
        <f aca="false">+'[2]Position Change'!J14</f>
        <v>0</v>
      </c>
      <c r="J12" s="33" t="n">
        <f aca="false">+'[2]Position Change'!K14</f>
        <v>0</v>
      </c>
      <c r="K12" s="34" t="n">
        <f aca="false">+'[2]Position Change'!L14</f>
        <v>0</v>
      </c>
      <c r="L12" s="35" t="n">
        <f aca="false">+'[2]Position Change'!M14</f>
        <v>55859.8048790045</v>
      </c>
    </row>
    <row r="13" customFormat="false" ht="12" hidden="false" customHeight="false" outlineLevel="0" collapsed="false">
      <c r="A13" s="203" t="str">
        <f aca="false">+'[2]Position Change'!A15</f>
        <v>Jeff Richter</v>
      </c>
      <c r="B13" s="37" t="n">
        <f aca="false">+'[2]Position Change'!C15</f>
        <v>-0.835164781513413</v>
      </c>
      <c r="C13" s="38" t="n">
        <f aca="false">+'[2]Position Change'!D15</f>
        <v>0.222333082896967</v>
      </c>
      <c r="D13" s="204" t="n">
        <f aca="false">+'[2]Position Change'!E15</f>
        <v>-0.612831698616446</v>
      </c>
      <c r="E13" s="38" t="n">
        <f aca="false">+'[2]Position Change'!F15</f>
        <v>-8.72901383014123</v>
      </c>
      <c r="F13" s="39" t="n">
        <f aca="false">+'[2]Position Change'!G15</f>
        <v>-18.8543214804999</v>
      </c>
      <c r="G13" s="38" t="n">
        <f aca="false">+'[2]Position Change'!H15</f>
        <v>-3.63795145416134</v>
      </c>
      <c r="H13" s="38" t="n">
        <f aca="false">+'[2]Position Change'!I15</f>
        <v>-4.9320072708615</v>
      </c>
      <c r="I13" s="38" t="n">
        <f aca="false">+'[2]Position Change'!J15</f>
        <v>-4.79072531751081</v>
      </c>
      <c r="J13" s="38" t="n">
        <f aca="false">+'[2]Position Change'!K15</f>
        <v>0</v>
      </c>
      <c r="K13" s="39" t="n">
        <f aca="false">+'[2]Position Change'!L15</f>
        <v>-13.3606840425336</v>
      </c>
      <c r="L13" s="40" t="n">
        <f aca="false">+'[2]Position Change'!M15</f>
        <v>-41.5568510517913</v>
      </c>
    </row>
    <row r="14" customFormat="false" ht="12" hidden="false" customHeight="false" outlineLevel="0" collapsed="false">
      <c r="A14" s="205" t="str">
        <f aca="false">+'[2]Position Change'!A16</f>
        <v>Total West Peak Change - MWH</v>
      </c>
      <c r="B14" s="65" t="n">
        <f aca="false">+'[2]Position Change'!C16</f>
        <v>9041.50425260674</v>
      </c>
      <c r="C14" s="172" t="n">
        <f aca="false">+'[2]Position Change'!D16</f>
        <v>107072.619813009</v>
      </c>
      <c r="D14" s="206" t="n">
        <f aca="false">+'[2]Position Change'!E16</f>
        <v>116114.124065616</v>
      </c>
      <c r="E14" s="172" t="n">
        <f aca="false">+'[2]Position Change'!F16</f>
        <v>108638.346588306</v>
      </c>
      <c r="F14" s="207" t="n">
        <f aca="false">+'[2]Position Change'!G16</f>
        <v>761132.936634026</v>
      </c>
      <c r="G14" s="172" t="n">
        <f aca="false">+'[2]Position Change'!H16</f>
        <v>-38.6690128354828</v>
      </c>
      <c r="H14" s="172" t="n">
        <f aca="false">+'[2]Position Change'!I16</f>
        <v>110.083440223291</v>
      </c>
      <c r="I14" s="172" t="n">
        <f aca="false">+'[2]Position Change'!J16</f>
        <v>-84.8623876858029</v>
      </c>
      <c r="J14" s="172" t="n">
        <f aca="false">+'[2]Position Change'!K16</f>
        <v>59.5737565365753</v>
      </c>
      <c r="K14" s="207" t="n">
        <f aca="false">+'[2]Position Change'!L16</f>
        <v>46.1257962385803</v>
      </c>
      <c r="L14" s="208" t="n">
        <f aca="false">+'[2]Position Change'!M16</f>
        <v>985931.533084186</v>
      </c>
    </row>
    <row r="15" customFormat="false" ht="11.25" hidden="false" customHeight="false" outlineLevel="0" collapsed="false">
      <c r="A15" s="183"/>
      <c r="B15" s="49"/>
      <c r="D15" s="68"/>
      <c r="F15" s="50"/>
      <c r="K15" s="50"/>
    </row>
    <row r="16" customFormat="false" ht="11.25" hidden="false" customHeight="false" outlineLevel="0" collapsed="false">
      <c r="A16" s="183"/>
      <c r="B16" s="49"/>
      <c r="D16" s="68"/>
      <c r="F16" s="50"/>
      <c r="K16" s="50"/>
    </row>
    <row r="17" customFormat="false" ht="11.25" hidden="false" customHeight="false" outlineLevel="0" collapsed="false">
      <c r="A17" s="183"/>
      <c r="B17" s="49"/>
      <c r="D17" s="68"/>
      <c r="F17" s="50"/>
      <c r="K17" s="50"/>
    </row>
    <row r="18" customFormat="false" ht="12.75" hidden="false" customHeight="false" outlineLevel="0" collapsed="false">
      <c r="A18" s="209" t="str">
        <f aca="false">+'[2]Position Change'!A20</f>
        <v>Off Peak Position </v>
      </c>
      <c r="B18" s="49"/>
      <c r="D18" s="68"/>
      <c r="F18" s="50"/>
      <c r="K18" s="50"/>
    </row>
    <row r="19" customFormat="false" ht="11.25" hidden="false" customHeight="false" outlineLevel="0" collapsed="false">
      <c r="A19" s="183"/>
      <c r="B19" s="49"/>
      <c r="D19" s="68"/>
      <c r="F19" s="50"/>
      <c r="K19" s="50"/>
    </row>
    <row r="20" customFormat="false" ht="11.25" hidden="false" customHeight="false" outlineLevel="0" collapsed="false">
      <c r="A20" s="183" t="str">
        <f aca="false">+'[2]Position Change'!A22</f>
        <v>Bob Badeer</v>
      </c>
      <c r="B20" s="32" t="n">
        <f aca="false">+'[2]Position Change'!C22</f>
        <v>0.120356170944206</v>
      </c>
      <c r="C20" s="59" t="n">
        <f aca="false">+'[2]Position Change'!D22</f>
        <v>-2.7782056665601</v>
      </c>
      <c r="D20" s="76" t="n">
        <f aca="false">+'[2]Position Change'!E22</f>
        <v>-2.65784949561589</v>
      </c>
      <c r="E20" s="59" t="n">
        <f aca="false">+'[2]Position Change'!F22</f>
        <v>-62.5525898189953</v>
      </c>
      <c r="F20" s="34" t="n">
        <f aca="false">+'[2]Position Change'!G22</f>
        <v>-20.1619860362539</v>
      </c>
      <c r="G20" s="59" t="n">
        <f aca="false">+'[2]Position Change'!H22</f>
        <v>-9.69855727760864</v>
      </c>
      <c r="H20" s="59" t="n">
        <f aca="false">+'[2]Position Change'!I22</f>
        <v>-6.17254695121528</v>
      </c>
      <c r="I20" s="59" t="n">
        <f aca="false">+'[2]Position Change'!J22</f>
        <v>-1.62142330608242</v>
      </c>
      <c r="J20" s="59" t="n">
        <f aca="false">+'[2]Position Change'!K22</f>
        <v>7.12365951729316</v>
      </c>
      <c r="K20" s="34" t="n">
        <f aca="false">+'[2]Position Change'!L22</f>
        <v>-10.3688680176132</v>
      </c>
      <c r="L20" s="60" t="n">
        <f aca="false">+'[2]Position Change'!M22</f>
        <v>-95.7412933684783</v>
      </c>
    </row>
    <row r="21" customFormat="false" ht="11.25" hidden="false" customHeight="false" outlineLevel="0" collapsed="false">
      <c r="A21" s="183" t="str">
        <f aca="false">+'[2]Position Change'!A23</f>
        <v>Mike Swerzbin</v>
      </c>
      <c r="B21" s="32" t="n">
        <f aca="false">+'[2]Position Change'!C23</f>
        <v>5826.32537533677</v>
      </c>
      <c r="C21" s="59" t="n">
        <f aca="false">+'[2]Position Change'!D23</f>
        <v>514.665365675981</v>
      </c>
      <c r="D21" s="76" t="n">
        <f aca="false">+'[2]Position Change'!E23</f>
        <v>6340.99074101276</v>
      </c>
      <c r="E21" s="59" t="n">
        <f aca="false">+'[2]Position Change'!F23</f>
        <v>1368.61156565621</v>
      </c>
      <c r="F21" s="34" t="n">
        <f aca="false">+'[2]Position Change'!G23</f>
        <v>-1669.38542758081</v>
      </c>
      <c r="G21" s="59" t="n">
        <f aca="false">+'[2]Position Change'!H23</f>
        <v>-179.717811659899</v>
      </c>
      <c r="H21" s="59" t="n">
        <f aca="false">+'[2]Position Change'!I23</f>
        <v>-1119.22996643386</v>
      </c>
      <c r="I21" s="59" t="n">
        <f aca="false">+'[2]Position Change'!J23</f>
        <v>189.187959471861</v>
      </c>
      <c r="J21" s="59" t="n">
        <f aca="false">+'[2]Position Change'!K23</f>
        <v>-14.1089341046349</v>
      </c>
      <c r="K21" s="34" t="n">
        <f aca="false">+'[2]Position Change'!L23</f>
        <v>-1123.86875272654</v>
      </c>
      <c r="L21" s="60" t="n">
        <f aca="false">+'[2]Position Change'!M23</f>
        <v>4916.34812636162</v>
      </c>
    </row>
    <row r="22" customFormat="false" ht="11.25" hidden="false" customHeight="false" outlineLevel="0" collapsed="false">
      <c r="A22" s="183" t="str">
        <f aca="false">+'[2]Position Change'!A24</f>
        <v>Matt Motley</v>
      </c>
      <c r="B22" s="32" t="n">
        <f aca="false">+'[2]Position Change'!C24</f>
        <v>265.467918114384</v>
      </c>
      <c r="C22" s="59" t="n">
        <f aca="false">+'[2]Position Change'!D24</f>
        <v>8567.7509020467</v>
      </c>
      <c r="D22" s="76" t="n">
        <f aca="false">+'[2]Position Change'!E24</f>
        <v>8833.21882016108</v>
      </c>
      <c r="E22" s="59" t="n">
        <f aca="false">+'[2]Position Change'!F24</f>
        <v>23329.0460358412</v>
      </c>
      <c r="F22" s="34" t="n">
        <f aca="false">+'[2]Position Change'!G24</f>
        <v>-158.490960557931</v>
      </c>
      <c r="G22" s="59" t="n">
        <f aca="false">+'[2]Position Change'!H24</f>
        <v>-69.7609266783888</v>
      </c>
      <c r="H22" s="59" t="n">
        <f aca="false">+'[2]Position Change'!I24</f>
        <v>-63.798250461783</v>
      </c>
      <c r="I22" s="59" t="n">
        <f aca="false">+'[2]Position Change'!J24</f>
        <v>-64.9087692475473</v>
      </c>
      <c r="J22" s="59" t="n">
        <f aca="false">+'[2]Position Change'!K24</f>
        <v>-44.1679208965002</v>
      </c>
      <c r="K22" s="34" t="n">
        <f aca="false">+'[2]Position Change'!L24</f>
        <v>-242.635867284219</v>
      </c>
      <c r="L22" s="60" t="n">
        <f aca="false">+'[2]Position Change'!M24</f>
        <v>31761.1380281601</v>
      </c>
    </row>
    <row r="23" customFormat="false" ht="11.25" hidden="false" customHeight="false" outlineLevel="0" collapsed="false">
      <c r="A23" s="183" t="str">
        <f aca="false">+'[2]Position Change'!A25</f>
        <v>Tim Belden</v>
      </c>
      <c r="B23" s="32" t="n">
        <f aca="false">+'[2]Position Change'!C25</f>
        <v>-6.33452940466577</v>
      </c>
      <c r="C23" s="59" t="n">
        <f aca="false">+'[2]Position Change'!D25</f>
        <v>0.0463024481807111</v>
      </c>
      <c r="D23" s="76" t="n">
        <f aca="false">+'[2]Position Change'!E25</f>
        <v>-6.28822695648506</v>
      </c>
      <c r="E23" s="59" t="n">
        <f aca="false">+'[2]Position Change'!F25</f>
        <v>-40.4858399566665</v>
      </c>
      <c r="F23" s="34" t="n">
        <f aca="false">+'[2]Position Change'!G25</f>
        <v>-23.7157940168499</v>
      </c>
      <c r="G23" s="59" t="n">
        <f aca="false">+'[2]Position Change'!H25</f>
        <v>0.694099296597415</v>
      </c>
      <c r="H23" s="59" t="n">
        <f aca="false">+'[2]Position Change'!I25</f>
        <v>21.6594782982529</v>
      </c>
      <c r="I23" s="59" t="n">
        <f aca="false">+'[2]Position Change'!J25</f>
        <v>0.555282252875259</v>
      </c>
      <c r="J23" s="59" t="n">
        <f aca="false">+'[2]Position Change'!K25</f>
        <v>4.00455575426424</v>
      </c>
      <c r="K23" s="34" t="n">
        <f aca="false">+'[2]Position Change'!L25</f>
        <v>26.9134156019898</v>
      </c>
      <c r="L23" s="60" t="n">
        <f aca="false">+'[2]Position Change'!M25</f>
        <v>-43.5764453280116</v>
      </c>
    </row>
    <row r="24" customFormat="false" ht="11.25" hidden="false" customHeight="false" outlineLevel="0" collapsed="false">
      <c r="A24" s="183" t="str">
        <f aca="false">+'[2]Position Change'!A26</f>
        <v>Chris Mallory</v>
      </c>
      <c r="B24" s="32" t="n">
        <f aca="false">+'[2]Position Change'!C26</f>
        <v>-15.3195901289291</v>
      </c>
      <c r="C24" s="59" t="n">
        <f aca="false">+'[2]Position Change'!D26</f>
        <v>-0.810586719604544</v>
      </c>
      <c r="D24" s="76" t="n">
        <f aca="false">+'[2]Position Change'!E26</f>
        <v>-16.1301768485337</v>
      </c>
      <c r="E24" s="59" t="n">
        <f aca="false">+'[2]Position Change'!F26</f>
        <v>-0.478726121814077</v>
      </c>
      <c r="F24" s="34" t="n">
        <f aca="false">+'[2]Position Change'!G26</f>
        <v>0</v>
      </c>
      <c r="G24" s="59" t="n">
        <f aca="false">+'[2]Position Change'!H26</f>
        <v>0</v>
      </c>
      <c r="H24" s="59" t="n">
        <f aca="false">+'[2]Position Change'!I26</f>
        <v>0</v>
      </c>
      <c r="I24" s="59" t="n">
        <f aca="false">+'[2]Position Change'!J26</f>
        <v>0</v>
      </c>
      <c r="J24" s="59" t="n">
        <f aca="false">+'[2]Position Change'!K26</f>
        <v>0</v>
      </c>
      <c r="K24" s="34" t="n">
        <f aca="false">+'[2]Position Change'!L26</f>
        <v>0</v>
      </c>
      <c r="L24" s="60" t="n">
        <f aca="false">+'[2]Position Change'!M26</f>
        <v>-16.6089029703477</v>
      </c>
    </row>
    <row r="25" customFormat="false" ht="11.25" hidden="false" customHeight="false" outlineLevel="0" collapsed="false">
      <c r="A25" s="183" t="str">
        <f aca="false">+'[2]Position Change'!A27</f>
        <v>Sean Crandall, Diana Scholtes</v>
      </c>
      <c r="B25" s="32" t="n">
        <f aca="false">+'[2]Position Change'!C27</f>
        <v>-5924.47900812205</v>
      </c>
      <c r="C25" s="59" t="n">
        <f aca="false">+'[2]Position Change'!D27</f>
        <v>-29.3189339773789</v>
      </c>
      <c r="D25" s="76" t="n">
        <f aca="false">+'[2]Position Change'!E27</f>
        <v>-5953.79794209943</v>
      </c>
      <c r="E25" s="59" t="n">
        <f aca="false">+'[2]Position Change'!F27</f>
        <v>0</v>
      </c>
      <c r="F25" s="34" t="n">
        <f aca="false">+'[2]Position Change'!G27</f>
        <v>0</v>
      </c>
      <c r="G25" s="59" t="n">
        <f aca="false">+'[2]Position Change'!H27</f>
        <v>0</v>
      </c>
      <c r="H25" s="59" t="n">
        <f aca="false">+'[2]Position Change'!I27</f>
        <v>0</v>
      </c>
      <c r="I25" s="59" t="n">
        <f aca="false">+'[2]Position Change'!J27</f>
        <v>0</v>
      </c>
      <c r="J25" s="59" t="n">
        <f aca="false">+'[2]Position Change'!K27</f>
        <v>0</v>
      </c>
      <c r="K25" s="34" t="n">
        <f aca="false">+'[2]Position Change'!L27</f>
        <v>0</v>
      </c>
      <c r="L25" s="60" t="n">
        <f aca="false">+'[2]Position Change'!M27</f>
        <v>-5953.79794209943</v>
      </c>
    </row>
    <row r="26" customFormat="false" ht="11.25" hidden="false" customHeight="false" outlineLevel="0" collapsed="false">
      <c r="A26" s="183" t="str">
        <f aca="false">+'[2]Position Change'!A28</f>
        <v>Tom Alonso, Mark Fischer</v>
      </c>
      <c r="B26" s="32" t="n">
        <f aca="false">+'[2]Position Change'!C28</f>
        <v>12971.39510263</v>
      </c>
      <c r="C26" s="59" t="n">
        <f aca="false">+'[2]Position Change'!D28</f>
        <v>-1.44731885127294</v>
      </c>
      <c r="D26" s="76" t="n">
        <f aca="false">+'[2]Position Change'!E28</f>
        <v>12969.9477837787</v>
      </c>
      <c r="E26" s="59" t="n">
        <f aca="false">+'[2]Position Change'!F28</f>
        <v>-8.16645745971982</v>
      </c>
      <c r="F26" s="34" t="n">
        <f aca="false">+'[2]Position Change'!G28</f>
        <v>0</v>
      </c>
      <c r="G26" s="59" t="n">
        <f aca="false">+'[2]Position Change'!H28</f>
        <v>0</v>
      </c>
      <c r="H26" s="59" t="n">
        <f aca="false">+'[2]Position Change'!I28</f>
        <v>0</v>
      </c>
      <c r="I26" s="59" t="n">
        <f aca="false">+'[2]Position Change'!J28</f>
        <v>0</v>
      </c>
      <c r="J26" s="59" t="n">
        <f aca="false">+'[2]Position Change'!K28</f>
        <v>0</v>
      </c>
      <c r="K26" s="34" t="n">
        <f aca="false">+'[2]Position Change'!L28</f>
        <v>0</v>
      </c>
      <c r="L26" s="60" t="n">
        <f aca="false">+'[2]Position Change'!M28</f>
        <v>12961.781326319</v>
      </c>
    </row>
    <row r="27" customFormat="false" ht="12" hidden="false" customHeight="false" outlineLevel="0" collapsed="false">
      <c r="A27" s="183" t="str">
        <f aca="false">+'[2]Position Change'!A29</f>
        <v>Chris Foster</v>
      </c>
      <c r="B27" s="32" t="n">
        <f aca="false">+'[2]Position Change'!C29</f>
        <v>-1.53337328050111</v>
      </c>
      <c r="C27" s="59" t="n">
        <f aca="false">+'[2]Position Change'!D29</f>
        <v>-1.32184303854956</v>
      </c>
      <c r="D27" s="76" t="n">
        <f aca="false">+'[2]Position Change'!E29</f>
        <v>-2.85521631905067</v>
      </c>
      <c r="E27" s="59" t="n">
        <f aca="false">+'[2]Position Change'!F29</f>
        <v>-15.0017770551431</v>
      </c>
      <c r="F27" s="34" t="n">
        <f aca="false">+'[2]Position Change'!G29</f>
        <v>-14.8930988523302</v>
      </c>
      <c r="G27" s="59" t="n">
        <f aca="false">+'[2]Position Change'!H29</f>
        <v>-2.8282967266</v>
      </c>
      <c r="H27" s="59" t="n">
        <f aca="false">+'[2]Position Change'!I29</f>
        <v>-3.94032768055968</v>
      </c>
      <c r="I27" s="59" t="n">
        <f aca="false">+'[2]Position Change'!J29</f>
        <v>-3.78520587325966</v>
      </c>
      <c r="J27" s="59" t="n">
        <f aca="false">+'[2]Position Change'!K29</f>
        <v>0</v>
      </c>
      <c r="K27" s="34" t="n">
        <f aca="false">+'[2]Position Change'!L29</f>
        <v>-10.5538302804193</v>
      </c>
      <c r="L27" s="60" t="n">
        <f aca="false">+'[2]Position Change'!M29</f>
        <v>-43.3039225069433</v>
      </c>
    </row>
    <row r="28" customFormat="false" ht="12" hidden="false" customHeight="false" outlineLevel="0" collapsed="false">
      <c r="A28" s="205" t="str">
        <f aca="false">+'[2]Position Change'!A30</f>
        <v>Total West Off Peak Change - MWH</v>
      </c>
      <c r="B28" s="65" t="n">
        <f aca="false">+'[2]Position Change'!C30</f>
        <v>13115.6422513159</v>
      </c>
      <c r="C28" s="172" t="n">
        <f aca="false">+'[2]Position Change'!D30</f>
        <v>9046.7856819175</v>
      </c>
      <c r="D28" s="206" t="n">
        <f aca="false">+'[2]Position Change'!E30</f>
        <v>22162.4279332334</v>
      </c>
      <c r="E28" s="172" t="n">
        <f aca="false">+'[2]Position Change'!F30</f>
        <v>24570.972211085</v>
      </c>
      <c r="F28" s="207" t="n">
        <f aca="false">+'[2]Position Change'!G30</f>
        <v>-1886.64726704418</v>
      </c>
      <c r="G28" s="172" t="n">
        <f aca="false">+'[2]Position Change'!H30</f>
        <v>-261.311493045899</v>
      </c>
      <c r="H28" s="172" t="n">
        <f aca="false">+'[2]Position Change'!I30</f>
        <v>-1171.48161322917</v>
      </c>
      <c r="I28" s="172" t="n">
        <f aca="false">+'[2]Position Change'!J30</f>
        <v>119.427843297847</v>
      </c>
      <c r="J28" s="172" t="n">
        <f aca="false">+'[2]Position Change'!K30</f>
        <v>-47.1486397295777</v>
      </c>
      <c r="K28" s="207" t="n">
        <f aca="false">+'[2]Position Change'!L30</f>
        <v>-1360.5139027068</v>
      </c>
      <c r="L28" s="174" t="n">
        <f aca="false">+'[2]Position Change'!M30</f>
        <v>43486.2389745675</v>
      </c>
    </row>
    <row r="29" customFormat="false" ht="11.25" hidden="false" customHeight="false" outlineLevel="0" collapsed="false">
      <c r="A29" s="183"/>
      <c r="B29" s="49"/>
      <c r="D29" s="68"/>
      <c r="F29" s="50"/>
      <c r="K29" s="50"/>
    </row>
    <row r="30" customFormat="false" ht="11.25" hidden="false" customHeight="false" outlineLevel="0" collapsed="false">
      <c r="A30" s="183"/>
      <c r="B30" s="49"/>
      <c r="D30" s="68"/>
      <c r="F30" s="50"/>
      <c r="K30" s="50"/>
    </row>
    <row r="31" customFormat="false" ht="12.75" hidden="false" customHeight="false" outlineLevel="0" collapsed="false">
      <c r="A31" s="209" t="s">
        <v>50</v>
      </c>
      <c r="B31" s="49"/>
      <c r="D31" s="68"/>
      <c r="F31" s="50"/>
      <c r="K31" s="50"/>
    </row>
    <row r="32" customFormat="false" ht="11.25" hidden="false" customHeight="false" outlineLevel="0" collapsed="false">
      <c r="A32" s="183"/>
      <c r="B32" s="49"/>
      <c r="D32" s="68"/>
      <c r="F32" s="50"/>
      <c r="K32" s="50"/>
    </row>
    <row r="33" customFormat="false" ht="11.25" hidden="false" customHeight="false" outlineLevel="0" collapsed="false">
      <c r="A33" s="183" t="str">
        <f aca="false">+'[2]Position Change'!A35</f>
        <v>Bob Badeer</v>
      </c>
      <c r="B33" s="32" t="n">
        <f aca="false">+'[2]Position Change'!C35</f>
        <v>-1.24185142606825</v>
      </c>
      <c r="C33" s="59" t="n">
        <f aca="false">+'[2]Position Change'!D35</f>
        <v>19923.9548417822</v>
      </c>
      <c r="D33" s="76" t="n">
        <f aca="false">+'[2]Position Change'!E35</f>
        <v>19922.7129903561</v>
      </c>
      <c r="E33" s="59" t="n">
        <f aca="false">+'[2]Position Change'!F35</f>
        <v>29677.9649248452</v>
      </c>
      <c r="F33" s="34" t="n">
        <f aca="false">+'[2]Position Change'!G35</f>
        <v>58854.5561883118</v>
      </c>
      <c r="G33" s="59" t="n">
        <f aca="false">+'[2]Position Change'!H35</f>
        <v>-24.5430308793302</v>
      </c>
      <c r="H33" s="59" t="n">
        <f aca="false">+'[2]Position Change'!I35</f>
        <v>-18.2335526816931</v>
      </c>
      <c r="I33" s="59" t="n">
        <f aca="false">+'[2]Position Change'!J35</f>
        <v>-12.267988880999</v>
      </c>
      <c r="J33" s="59" t="n">
        <f aca="false">+'[2]Position Change'!K35</f>
        <v>11.9982838244375</v>
      </c>
      <c r="K33" s="34" t="n">
        <f aca="false">+'[2]Position Change'!L35</f>
        <v>-43.0462886175849</v>
      </c>
      <c r="L33" s="60" t="n">
        <f aca="false">+'[2]Position Change'!M35</f>
        <v>108412.187814896</v>
      </c>
    </row>
    <row r="34" customFormat="false" ht="11.25" hidden="false" customHeight="false" outlineLevel="0" collapsed="false">
      <c r="A34" s="183" t="str">
        <f aca="false">+'[2]Position Change'!A36</f>
        <v>Mike Swerzbin</v>
      </c>
      <c r="B34" s="32" t="n">
        <f aca="false">+'[2]Position Change'!C36</f>
        <v>9515.51465436922</v>
      </c>
      <c r="C34" s="59" t="n">
        <f aca="false">+'[2]Position Change'!D36</f>
        <v>-14917.198609248</v>
      </c>
      <c r="D34" s="76" t="n">
        <f aca="false">+'[2]Position Change'!E36</f>
        <v>-5401.68395487875</v>
      </c>
      <c r="E34" s="59" t="n">
        <f aca="false">+'[2]Position Change'!F36</f>
        <v>35992.3119105173</v>
      </c>
      <c r="F34" s="34" t="n">
        <f aca="false">+'[2]Position Change'!G36</f>
        <v>-118709.048076341</v>
      </c>
      <c r="G34" s="59" t="n">
        <f aca="false">+'[2]Position Change'!H36</f>
        <v>-191.943493624823</v>
      </c>
      <c r="H34" s="59" t="n">
        <f aca="false">+'[2]Position Change'!I36</f>
        <v>-1016.30869414179</v>
      </c>
      <c r="I34" s="59" t="n">
        <f aca="false">+'[2]Position Change'!J36</f>
        <v>199.086260530651</v>
      </c>
      <c r="J34" s="59" t="n">
        <f aca="false">+'[2]Position Change'!K36</f>
        <v>17.4047242535676</v>
      </c>
      <c r="K34" s="34" t="n">
        <f aca="false">+'[2]Position Change'!L36</f>
        <v>-991.761202982397</v>
      </c>
      <c r="L34" s="60" t="n">
        <f aca="false">+'[2]Position Change'!M36</f>
        <v>-89110.1813236845</v>
      </c>
    </row>
    <row r="35" customFormat="false" ht="11.25" hidden="false" customHeight="false" outlineLevel="0" collapsed="false">
      <c r="A35" s="183" t="str">
        <f aca="false">+'[2]Position Change'!A37</f>
        <v>Matt Motley</v>
      </c>
      <c r="B35" s="32" t="n">
        <f aca="false">+'[2]Position Change'!C37</f>
        <v>-784.062118290736</v>
      </c>
      <c r="C35" s="59" t="n">
        <f aca="false">+'[2]Position Change'!D37</f>
        <v>91319.2144154769</v>
      </c>
      <c r="D35" s="76" t="n">
        <f aca="false">+'[2]Position Change'!E37</f>
        <v>90535.1522971862</v>
      </c>
      <c r="E35" s="59" t="n">
        <f aca="false">+'[2]Position Change'!F37</f>
        <v>57371.9460491722</v>
      </c>
      <c r="F35" s="34" t="n">
        <f aca="false">+'[2]Position Change'!G37</f>
        <v>819163.511262878</v>
      </c>
      <c r="G35" s="59" t="n">
        <f aca="false">+'[2]Position Change'!H37</f>
        <v>-88.3391474201518</v>
      </c>
      <c r="H35" s="59" t="n">
        <f aca="false">+'[2]Position Change'!I37</f>
        <v>-77.300606747388</v>
      </c>
      <c r="I35" s="59" t="n">
        <f aca="false">+'[2]Position Change'!J37</f>
        <v>-154.278202039454</v>
      </c>
      <c r="J35" s="59" t="n">
        <f aca="false">+'[2]Position Change'!K37</f>
        <v>-35.3397902376696</v>
      </c>
      <c r="K35" s="34" t="n">
        <f aca="false">+'[2]Position Change'!L37</f>
        <v>-355.257746444664</v>
      </c>
      <c r="L35" s="60" t="n">
        <f aca="false">+'[2]Position Change'!M37</f>
        <v>966715.351862791</v>
      </c>
    </row>
    <row r="36" customFormat="false" ht="11.25" hidden="false" customHeight="false" outlineLevel="0" collapsed="false">
      <c r="A36" s="183" t="str">
        <f aca="false">+'[2]Position Change'!A38</f>
        <v>Tim Belden</v>
      </c>
      <c r="B36" s="32" t="n">
        <f aca="false">+'[2]Position Change'!C38</f>
        <v>-11.2962986162374</v>
      </c>
      <c r="C36" s="59" t="n">
        <f aca="false">+'[2]Position Change'!D38</f>
        <v>-11.8890497909368</v>
      </c>
      <c r="D36" s="76" t="n">
        <f aca="false">+'[2]Position Change'!E38</f>
        <v>-23.1853484071742</v>
      </c>
      <c r="E36" s="59" t="n">
        <f aca="false">+'[2]Position Change'!F38</f>
        <v>-101.17195760933</v>
      </c>
      <c r="F36" s="34" t="n">
        <f aca="false">+'[2]Position Change'!G38</f>
        <v>-28.9825875340504</v>
      </c>
      <c r="G36" s="59" t="n">
        <f aca="false">+'[2]Position Change'!H38</f>
        <v>11.3114142236846</v>
      </c>
      <c r="H36" s="59" t="n">
        <f aca="false">+'[2]Position Change'!I38</f>
        <v>59.3170155164162</v>
      </c>
      <c r="I36" s="59" t="n">
        <f aca="false">+'[2]Position Change'!J38</f>
        <v>10.601317192617</v>
      </c>
      <c r="J36" s="59" t="n">
        <f aca="false">+'[2]Position Change'!K38</f>
        <v>18.3618989666621</v>
      </c>
      <c r="K36" s="34" t="n">
        <f aca="false">+'[2]Position Change'!L38</f>
        <v>99.5916458993798</v>
      </c>
      <c r="L36" s="60" t="n">
        <f aca="false">+'[2]Position Change'!M38</f>
        <v>-53.7482476511753</v>
      </c>
    </row>
    <row r="37" customFormat="false" ht="11.25" hidden="false" customHeight="false" outlineLevel="0" collapsed="false">
      <c r="A37" s="183" t="str">
        <f aca="false">+'[2]Position Change'!A39</f>
        <v>Chris Mallory</v>
      </c>
      <c r="B37" s="32" t="n">
        <f aca="false">+'[2]Position Change'!C39</f>
        <v>1.16533596977206</v>
      </c>
      <c r="C37" s="59" t="n">
        <f aca="false">+'[2]Position Change'!D39</f>
        <v>-2.59459386520757</v>
      </c>
      <c r="D37" s="76" t="n">
        <f aca="false">+'[2]Position Change'!E39</f>
        <v>-1.42925789543551</v>
      </c>
      <c r="E37" s="59" t="n">
        <f aca="false">+'[2]Position Change'!F39</f>
        <v>-10.2532916358812</v>
      </c>
      <c r="F37" s="34" t="n">
        <f aca="false">+'[2]Position Change'!G39</f>
        <v>0</v>
      </c>
      <c r="G37" s="59" t="n">
        <f aca="false">+'[2]Position Change'!H39</f>
        <v>0</v>
      </c>
      <c r="H37" s="59" t="n">
        <f aca="false">+'[2]Position Change'!I39</f>
        <v>0</v>
      </c>
      <c r="I37" s="59" t="n">
        <f aca="false">+'[2]Position Change'!J39</f>
        <v>0</v>
      </c>
      <c r="J37" s="59" t="n">
        <f aca="false">+'[2]Position Change'!K39</f>
        <v>0</v>
      </c>
      <c r="K37" s="34" t="n">
        <f aca="false">+'[2]Position Change'!L39</f>
        <v>0</v>
      </c>
      <c r="L37" s="60" t="n">
        <f aca="false">+'[2]Position Change'!M39</f>
        <v>-11.6825495313167</v>
      </c>
    </row>
    <row r="38" customFormat="false" ht="11.25" hidden="false" customHeight="false" outlineLevel="0" collapsed="false">
      <c r="A38" s="183" t="str">
        <f aca="false">+'[2]Position Change'!A40</f>
        <v>Sean Crandall, Diana Scholtes</v>
      </c>
      <c r="B38" s="32" t="n">
        <f aca="false">+'[2]Position Change'!C40</f>
        <v>-25142.8179408861</v>
      </c>
      <c r="C38" s="59" t="n">
        <f aca="false">+'[2]Position Change'!D40</f>
        <v>-112.056236885336</v>
      </c>
      <c r="D38" s="76" t="n">
        <f aca="false">+'[2]Position Change'!E40</f>
        <v>-25254.8741777714</v>
      </c>
      <c r="E38" s="59" t="n">
        <f aca="false">+'[2]Position Change'!F40</f>
        <v>-16.0067520593875</v>
      </c>
      <c r="F38" s="34" t="n">
        <f aca="false">+'[2]Position Change'!G40</f>
        <v>0</v>
      </c>
      <c r="G38" s="59" t="n">
        <f aca="false">+'[2]Position Change'!H40</f>
        <v>0</v>
      </c>
      <c r="H38" s="59" t="n">
        <f aca="false">+'[2]Position Change'!I40</f>
        <v>0</v>
      </c>
      <c r="I38" s="59" t="n">
        <f aca="false">+'[2]Position Change'!J40</f>
        <v>0</v>
      </c>
      <c r="J38" s="59" t="n">
        <f aca="false">+'[2]Position Change'!K40</f>
        <v>0</v>
      </c>
      <c r="K38" s="34" t="n">
        <f aca="false">+'[2]Position Change'!L40</f>
        <v>0</v>
      </c>
      <c r="L38" s="60" t="n">
        <f aca="false">+'[2]Position Change'!M40</f>
        <v>-25270.8809298308</v>
      </c>
    </row>
    <row r="39" customFormat="false" ht="11.25" hidden="false" customHeight="false" outlineLevel="0" collapsed="false">
      <c r="A39" s="183" t="str">
        <f aca="false">+'[2]Position Change'!A41</f>
        <v>Tom Alonso, Mark Fischer</v>
      </c>
      <c r="B39" s="32" t="n">
        <f aca="false">+'[2]Position Change'!C41</f>
        <v>38582.2532608648</v>
      </c>
      <c r="C39" s="59" t="n">
        <f aca="false">+'[2]Position Change'!D41</f>
        <v>19921.0742374125</v>
      </c>
      <c r="D39" s="76" t="n">
        <f aca="false">+'[2]Position Change'!E41</f>
        <v>58503.3274982773</v>
      </c>
      <c r="E39" s="59" t="n">
        <f aca="false">+'[2]Position Change'!F41</f>
        <v>10318.2587070462</v>
      </c>
      <c r="F39" s="34" t="n">
        <f aca="false">+'[2]Position Change'!G41</f>
        <v>0</v>
      </c>
      <c r="G39" s="59" t="n">
        <f aca="false">+'[2]Position Change'!H41</f>
        <v>0</v>
      </c>
      <c r="H39" s="59" t="n">
        <f aca="false">+'[2]Position Change'!I41</f>
        <v>0</v>
      </c>
      <c r="I39" s="59" t="n">
        <f aca="false">+'[2]Position Change'!J41</f>
        <v>0</v>
      </c>
      <c r="J39" s="59" t="n">
        <f aca="false">+'[2]Position Change'!K41</f>
        <v>0</v>
      </c>
      <c r="K39" s="34" t="n">
        <f aca="false">+'[2]Position Change'!L41</f>
        <v>0</v>
      </c>
      <c r="L39" s="60" t="n">
        <f aca="false">+'[2]Position Change'!M41</f>
        <v>68821.5862053235</v>
      </c>
    </row>
    <row r="40" customFormat="false" ht="12" hidden="false" customHeight="false" outlineLevel="0" collapsed="false">
      <c r="A40" s="183" t="str">
        <f aca="false">+'[2]Position Change'!A42</f>
        <v>Chris Foster</v>
      </c>
      <c r="B40" s="32" t="n">
        <f aca="false">+'[2]Position Change'!C42</f>
        <v>-2.36853806201452</v>
      </c>
      <c r="C40" s="59" t="n">
        <f aca="false">+'[2]Position Change'!D42</f>
        <v>-1.09950995565259</v>
      </c>
      <c r="D40" s="76" t="n">
        <f aca="false">+'[2]Position Change'!E42</f>
        <v>-3.46804801766712</v>
      </c>
      <c r="E40" s="59" t="n">
        <f aca="false">+'[2]Position Change'!F42</f>
        <v>-23.7307908852843</v>
      </c>
      <c r="F40" s="34" t="n">
        <f aca="false">+'[2]Position Change'!G42</f>
        <v>-33.7474203328302</v>
      </c>
      <c r="G40" s="59" t="n">
        <f aca="false">+'[2]Position Change'!H42</f>
        <v>-6.46624818076134</v>
      </c>
      <c r="H40" s="59" t="n">
        <f aca="false">+'[2]Position Change'!I42</f>
        <v>-8.87233495142118</v>
      </c>
      <c r="I40" s="59" t="n">
        <f aca="false">+'[2]Position Change'!J42</f>
        <v>-8.57593119077046</v>
      </c>
      <c r="J40" s="59" t="n">
        <f aca="false">+'[2]Position Change'!K42</f>
        <v>0</v>
      </c>
      <c r="K40" s="34" t="n">
        <f aca="false">+'[2]Position Change'!L42</f>
        <v>-23.914514322953</v>
      </c>
      <c r="L40" s="60" t="n">
        <f aca="false">+'[2]Position Change'!M42</f>
        <v>-84.8607735587346</v>
      </c>
    </row>
    <row r="41" customFormat="false" ht="12" hidden="false" customHeight="false" outlineLevel="0" collapsed="false">
      <c r="A41" s="205" t="str">
        <f aca="false">+'[2]Position Change'!A43</f>
        <v>Total West Position Change - MWH</v>
      </c>
      <c r="B41" s="65" t="n">
        <f aca="false">+'[2]Position Change'!C43</f>
        <v>22157.1465039227</v>
      </c>
      <c r="C41" s="172" t="n">
        <f aca="false">+'[2]Position Change'!D43</f>
        <v>116119.405494927</v>
      </c>
      <c r="D41" s="206" t="n">
        <f aca="false">+'[2]Position Change'!E43</f>
        <v>138276.551998849</v>
      </c>
      <c r="E41" s="172" t="n">
        <f aca="false">+'[2]Position Change'!F43</f>
        <v>133209.318799391</v>
      </c>
      <c r="F41" s="207" t="n">
        <f aca="false">+'[2]Position Change'!G43</f>
        <v>759246.289366982</v>
      </c>
      <c r="G41" s="172" t="n">
        <f aca="false">+'[2]Position Change'!H43</f>
        <v>-299.980505881381</v>
      </c>
      <c r="H41" s="172" t="n">
        <f aca="false">+'[2]Position Change'!I43</f>
        <v>-1061.39817300588</v>
      </c>
      <c r="I41" s="172" t="n">
        <f aca="false">+'[2]Position Change'!J43</f>
        <v>34.565455612044</v>
      </c>
      <c r="J41" s="172" t="n">
        <f aca="false">+'[2]Position Change'!K43</f>
        <v>12.4251168069976</v>
      </c>
      <c r="K41" s="207" t="n">
        <f aca="false">+'[2]Position Change'!L43</f>
        <v>-1314.38810646822</v>
      </c>
      <c r="L41" s="174" t="n">
        <f aca="false">+'[2]Position Change'!M43</f>
        <v>1029417.77205875</v>
      </c>
    </row>
    <row r="42" customFormat="false" ht="11.25" hidden="false" customHeight="false" outlineLevel="0" collapsed="false">
      <c r="A42" s="183"/>
      <c r="B42" s="59"/>
    </row>
    <row r="43" customFormat="false" ht="11.25" hidden="false" customHeight="false" outlineLevel="0" collapsed="false">
      <c r="A43" s="183"/>
    </row>
    <row r="44" customFormat="false" ht="11.25" hidden="false" customHeight="false" outlineLevel="0" collapsed="false">
      <c r="A44" s="183"/>
    </row>
    <row r="45" customFormat="false" ht="11.25" hidden="false" customHeight="false" outlineLevel="0" collapsed="false">
      <c r="A45" s="183"/>
    </row>
    <row r="46" customFormat="false" ht="11.25" hidden="false" customHeight="false" outlineLevel="0" collapsed="false">
      <c r="A46" s="183"/>
    </row>
    <row r="47" customFormat="false" ht="11.25" hidden="false" customHeight="false" outlineLevel="0" collapsed="false">
      <c r="A47" s="183"/>
    </row>
    <row r="48" customFormat="false" ht="11.25" hidden="false" customHeight="false" outlineLevel="0" collapsed="false">
      <c r="A48" s="183"/>
    </row>
    <row r="49" customFormat="false" ht="11.25" hidden="false" customHeight="false" outlineLevel="0" collapsed="false">
      <c r="A49" s="183"/>
    </row>
    <row r="50" customFormat="false" ht="11.25" hidden="false" customHeight="false" outlineLevel="0" collapsed="false">
      <c r="A50" s="183"/>
    </row>
    <row r="51" customFormat="false" ht="11.25" hidden="false" customHeight="false" outlineLevel="0" collapsed="false">
      <c r="A51" s="183"/>
    </row>
    <row r="52" customFormat="false" ht="11.25" hidden="false" customHeight="false" outlineLevel="0" collapsed="false">
      <c r="A52" s="183"/>
    </row>
    <row r="53" customFormat="false" ht="11.25" hidden="false" customHeight="false" outlineLevel="0" collapsed="false">
      <c r="A53" s="183"/>
    </row>
    <row r="54" customFormat="false" ht="11.25" hidden="false" customHeight="false" outlineLevel="0" collapsed="false">
      <c r="A54" s="183"/>
    </row>
    <row r="55" customFormat="false" ht="11.25" hidden="false" customHeight="false" outlineLevel="0" collapsed="false">
      <c r="A55" s="183"/>
    </row>
    <row r="56" customFormat="false" ht="11.25" hidden="false" customHeight="false" outlineLevel="0" collapsed="false">
      <c r="A56" s="183"/>
    </row>
    <row r="57" customFormat="false" ht="11.25" hidden="false" customHeight="false" outlineLevel="0" collapsed="false">
      <c r="A57" s="183"/>
    </row>
    <row r="58" customFormat="false" ht="11.25" hidden="false" customHeight="false" outlineLevel="0" collapsed="false">
      <c r="A58" s="183"/>
    </row>
    <row r="59" customFormat="false" ht="11.25" hidden="false" customHeight="false" outlineLevel="0" collapsed="false">
      <c r="A59" s="183"/>
    </row>
    <row r="60" customFormat="false" ht="11.25" hidden="false" customHeight="false" outlineLevel="0" collapsed="false">
      <c r="A60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CHANGE BY TRADER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2001-11-12T20:33:32Z</dcterms:created>
  <dc:creator>slaw</dc:creator>
  <dc:description/>
  <dc:language>en-US</dc:language>
  <cp:lastModifiedBy>slaw</cp:lastModifiedBy>
  <cp:revision>0</cp:revision>
  <dc:subject/>
  <dc:title/>
</cp:coreProperties>
</file>