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<sst xmlns="http://schemas.openxmlformats.org/spreadsheetml/2006/main" count="25" uniqueCount="24">
  <si>
    <t xml:space="preserve">Comparison of Core Allocated Transmission Costs Under Comprehensive Settlement </t>
  </si>
  <si>
    <t xml:space="preserve">With and Without $4.1 million Negotiated Adjustment</t>
  </si>
  <si>
    <t xml:space="preserve">Embedded Cost (Millions)</t>
  </si>
  <si>
    <t xml:space="preserve">With Adjustment</t>
  </si>
  <si>
    <t xml:space="preserve">Without Adjustment</t>
  </si>
  <si>
    <t xml:space="preserve">Total</t>
  </si>
  <si>
    <t xml:space="preserve">Backbone Transmission</t>
  </si>
  <si>
    <t xml:space="preserve">Local Transmission</t>
  </si>
  <si>
    <r>
      <rPr>
        <sz val="10"/>
        <rFont val="Arial"/>
        <family val="0"/>
      </rPr>
      <t xml:space="preserve">Retail Core Allocated Backbone Transmission Costs</t>
    </r>
    <r>
      <rPr>
        <vertAlign val="superscript"/>
        <sz val="10"/>
        <rFont val="Arial"/>
        <family val="2"/>
      </rPr>
      <t xml:space="preserve">1</t>
    </r>
  </si>
  <si>
    <r>
      <rPr>
        <sz val="10"/>
        <rFont val="Arial"/>
        <family val="0"/>
      </rPr>
      <t xml:space="preserve">Total Core Estimated Backbone Transmission Costs (10% CAT)</t>
    </r>
    <r>
      <rPr>
        <vertAlign val="superscript"/>
        <sz val="10"/>
        <rFont val="Arial"/>
        <family val="2"/>
      </rPr>
      <t xml:space="preserve">2</t>
    </r>
  </si>
  <si>
    <t xml:space="preserve">Retail Core Allocated Local Transmission Costs</t>
  </si>
  <si>
    <r>
      <rPr>
        <sz val="10"/>
        <rFont val="Arial"/>
        <family val="0"/>
      </rPr>
      <t xml:space="preserve">Total Core Allocated Local Transmission Costs (10% CAT)</t>
    </r>
    <r>
      <rPr>
        <vertAlign val="superscript"/>
        <sz val="10"/>
        <rFont val="Arial"/>
        <family val="2"/>
      </rPr>
      <t xml:space="preserve">3</t>
    </r>
  </si>
  <si>
    <t xml:space="preserve">Retail Core Total Allocated Transmission Costs</t>
  </si>
  <si>
    <r>
      <rPr>
        <sz val="10"/>
        <rFont val="Arial"/>
        <family val="0"/>
      </rPr>
      <t xml:space="preserve">Total Core Total Allocated Transmission Costs (10% CAT)</t>
    </r>
    <r>
      <rPr>
        <vertAlign val="superscript"/>
        <sz val="10"/>
        <rFont val="Arial"/>
        <family val="2"/>
      </rPr>
      <t xml:space="preserve">4</t>
    </r>
  </si>
  <si>
    <t xml:space="preserve">Increase (Decrease) in Core Allocated Costs due to Adjustment</t>
  </si>
  <si>
    <t xml:space="preserve">Retail Core</t>
  </si>
  <si>
    <t xml:space="preserve">Total Core</t>
  </si>
  <si>
    <r>
      <rPr>
        <vertAlign val="superscript"/>
        <sz val="10"/>
        <rFont val="Arial"/>
        <family val="2"/>
      </rPr>
      <t xml:space="preserve">1 </t>
    </r>
    <r>
      <rPr>
        <sz val="10"/>
        <rFont val="Arial"/>
        <family val="0"/>
      </rPr>
      <t xml:space="preserve">Retail core only, allocated capacity of 1000 mmcfd.  SFV reservation charge based on total capacity of </t>
    </r>
  </si>
  <si>
    <t xml:space="preserve">   3500 mmcfd, with 79% utilization (negotiated).</t>
  </si>
  <si>
    <r>
      <rPr>
        <vertAlign val="superscript"/>
        <sz val="10"/>
        <rFont val="Arial"/>
        <family val="2"/>
      </rPr>
      <t xml:space="preserve">2</t>
    </r>
    <r>
      <rPr>
        <sz val="10"/>
        <rFont val="Arial"/>
        <family val="0"/>
      </rPr>
      <t xml:space="preserve"> Assumes CAT's purchase an amount of backbone capacity proportional to the retail core allocation.</t>
    </r>
  </si>
  <si>
    <r>
      <rPr>
        <vertAlign val="superscript"/>
        <sz val="10"/>
        <rFont val="Arial"/>
        <family val="2"/>
      </rPr>
      <t xml:space="preserve">3</t>
    </r>
    <r>
      <rPr>
        <sz val="10"/>
        <rFont val="Arial"/>
        <family val="0"/>
      </rPr>
      <t xml:space="preserve"> All core customers, allocated based on cold year throughput.  Core percentage of BCAP adopted </t>
    </r>
  </si>
  <si>
    <t xml:space="preserve">   cold year throughput is 379 bcf core / 1044 bcf total system = 36%.</t>
  </si>
  <si>
    <r>
      <rPr>
        <vertAlign val="superscript"/>
        <sz val="10"/>
        <rFont val="Arial"/>
        <family val="2"/>
      </rPr>
      <t xml:space="preserve">4</t>
    </r>
    <r>
      <rPr>
        <sz val="10"/>
        <rFont val="Arial"/>
        <family val="0"/>
      </rPr>
      <t xml:space="preserve"> Includes estimate of CAT backbone transmission costs, see note 2.</t>
    </r>
  </si>
  <si>
    <t xml:space="preserve">Page 25 to Comments of SoCalGas and SDG&amp;E on PD of Commr. Bilas in I.99-07-003; December 11, 2000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</si>
</sst>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0%"/>
    <numFmt numFmtId="166" formatCode="_(\$* #,##0.00_);_(\$* \(#,##0.00\);_(\$* \-??_);_(@_)"/>
    <numFmt numFmtId="167" formatCode="_(\$* #,##0.000000_);_(\$* \(#,##0.000000\);_(\$* \-??_);_(@_)"/>
    <numFmt numFmtId="168" formatCode="_(\$* #,##0.0_);_(\$* \(#,##0.0\);_(\$* \-??_);_(@_)"/>
    <numFmt numFmtId="169" formatCode="0.00%"/>
    <numFmt numFmtId="170" formatCode="0.0%"/>
    <numFmt numFmtId="171" formatCode="0.0"/>
    <numFmt numFmtId="172" formatCode="_(\$* #,##0.000_);_(\$* \(#,##0.000\);_(\$* \-??_);_(@_)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u val="single"/>
      <sz val="10"/>
      <name val="Arial"/>
      <family val="2"/>
    </font>
    <font>
      <vertAlign val="superscript"/>
      <sz val="10"/>
      <name val="Arial"/>
      <family val="2"/>
    </font>
    <font>
      <i val="true"/>
      <sz val="10"/>
      <name val="Arial"/>
      <family val="2"/>
    </font>
    <font>
      <b val="true"/>
      <u val="singl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false" applyProtection="false"/>
  </cellStyleXfs>
  <cellXfs count="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5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5.14"/>
    <col collapsed="false" customWidth="true" hidden="false" outlineLevel="0" max="2" min="2" style="0" width="14.85"/>
    <col collapsed="false" customWidth="true" hidden="false" outlineLevel="0" max="3" min="3" style="0" width="1.56"/>
    <col collapsed="false" customWidth="true" hidden="false" outlineLevel="0" max="4" min="4" style="0" width="17.42"/>
    <col collapsed="false" customWidth="true" hidden="false" outlineLevel="0" max="6" min="6" style="0" width="10.71"/>
  </cols>
  <sheetData>
    <row r="1" customFormat="false" ht="12.75" hidden="false" customHeight="false" outlineLevel="0" collapsed="false">
      <c r="A1" s="1" t="s">
        <v>0</v>
      </c>
      <c r="B1" s="1"/>
      <c r="C1" s="1"/>
      <c r="D1" s="1"/>
    </row>
    <row r="2" customFormat="false" ht="12.75" hidden="false" customHeight="false" outlineLevel="0" collapsed="false">
      <c r="A2" s="1" t="s">
        <v>1</v>
      </c>
      <c r="B2" s="1"/>
      <c r="C2" s="1"/>
      <c r="D2" s="1"/>
      <c r="F2" s="2"/>
    </row>
    <row r="4" customFormat="false" ht="12.75" hidden="false" customHeight="false" outlineLevel="0" collapsed="false">
      <c r="B4" s="3" t="s">
        <v>2</v>
      </c>
      <c r="C4" s="3"/>
      <c r="D4" s="3"/>
    </row>
    <row r="5" customFormat="false" ht="12.75" hidden="false" customHeight="false" outlineLevel="0" collapsed="false">
      <c r="B5" s="4" t="s">
        <v>3</v>
      </c>
      <c r="C5" s="4"/>
      <c r="D5" s="4" t="s">
        <v>4</v>
      </c>
    </row>
    <row r="6" customFormat="false" ht="12.75" hidden="false" customHeight="false" outlineLevel="0" collapsed="false">
      <c r="A6" s="0" t="s">
        <v>5</v>
      </c>
      <c r="B6" s="5" t="n">
        <v>138</v>
      </c>
      <c r="C6" s="6"/>
      <c r="D6" s="5" t="n">
        <v>138</v>
      </c>
    </row>
    <row r="7" customFormat="false" ht="12.75" hidden="false" customHeight="false" outlineLevel="0" collapsed="false">
      <c r="A7" s="0" t="s">
        <v>6</v>
      </c>
      <c r="B7" s="5" t="n">
        <v>73.737902</v>
      </c>
      <c r="C7" s="6"/>
      <c r="D7" s="5" t="n">
        <f aca="false">B7+4.1</f>
        <v>77.837902</v>
      </c>
      <c r="F7" s="7"/>
    </row>
    <row r="8" customFormat="false" ht="12.75" hidden="false" customHeight="false" outlineLevel="0" collapsed="false">
      <c r="A8" s="0" t="s">
        <v>7</v>
      </c>
      <c r="B8" s="6" t="n">
        <f aca="false">B6-B7</f>
        <v>64.262098</v>
      </c>
      <c r="C8" s="6"/>
      <c r="D8" s="5" t="n">
        <f aca="false">D6-D7</f>
        <v>60.162098</v>
      </c>
    </row>
    <row r="9" customFormat="false" ht="12.75" hidden="false" customHeight="false" outlineLevel="0" collapsed="false">
      <c r="B9" s="6"/>
      <c r="C9" s="6"/>
      <c r="D9" s="6"/>
    </row>
    <row r="10" customFormat="false" ht="14.25" hidden="false" customHeight="false" outlineLevel="0" collapsed="false">
      <c r="A10" s="0" t="s">
        <v>8</v>
      </c>
      <c r="B10" s="6" t="n">
        <f aca="false">B7*1000/(3500*0.79)</f>
        <v>26.6683189873418</v>
      </c>
      <c r="C10" s="6"/>
      <c r="D10" s="6" t="n">
        <f aca="false">D7*1000/(3500*0.79)</f>
        <v>28.1511399638336</v>
      </c>
      <c r="E10" s="8"/>
      <c r="F10" s="9"/>
    </row>
    <row r="11" customFormat="false" ht="14.25" hidden="false" customHeight="false" outlineLevel="0" collapsed="false">
      <c r="A11" s="0" t="s">
        <v>9</v>
      </c>
      <c r="B11" s="6" t="n">
        <f aca="false">B10/0.9</f>
        <v>29.6314655414909</v>
      </c>
      <c r="C11" s="6"/>
      <c r="D11" s="6" t="n">
        <f aca="false">D10/0.9</f>
        <v>31.2790444042596</v>
      </c>
      <c r="E11" s="8"/>
      <c r="F11" s="8"/>
    </row>
    <row r="12" customFormat="false" ht="12.75" hidden="false" customHeight="false" outlineLevel="0" collapsed="false">
      <c r="B12" s="6"/>
      <c r="C12" s="6"/>
      <c r="D12" s="6"/>
      <c r="E12" s="8"/>
      <c r="F12" s="8"/>
    </row>
    <row r="13" customFormat="false" ht="12.75" hidden="false" customHeight="false" outlineLevel="0" collapsed="false">
      <c r="A13" s="10" t="s">
        <v>7</v>
      </c>
      <c r="B13" s="6"/>
      <c r="C13" s="6"/>
      <c r="D13" s="6"/>
      <c r="E13" s="8"/>
      <c r="F13" s="8"/>
    </row>
    <row r="14" customFormat="false" ht="12.75" hidden="false" customHeight="false" outlineLevel="0" collapsed="false">
      <c r="A14" s="0" t="s">
        <v>10</v>
      </c>
      <c r="B14" s="6" t="n">
        <f aca="false">B15*0.9</f>
        <v>20.9959785706897</v>
      </c>
      <c r="C14" s="6"/>
      <c r="D14" s="6" t="n">
        <f aca="false">D15*0.9</f>
        <v>19.6564096051724</v>
      </c>
      <c r="E14" s="8"/>
      <c r="F14" s="9"/>
    </row>
    <row r="15" customFormat="false" ht="14.25" hidden="false" customHeight="false" outlineLevel="0" collapsed="false">
      <c r="A15" s="0" t="s">
        <v>11</v>
      </c>
      <c r="B15" s="6" t="n">
        <f aca="false">B8*(379/1044)</f>
        <v>23.3288650785441</v>
      </c>
      <c r="C15" s="6"/>
      <c r="D15" s="6" t="n">
        <f aca="false">D8*(379/1044)</f>
        <v>21.8404551168582</v>
      </c>
      <c r="E15" s="8"/>
      <c r="F15" s="11"/>
    </row>
    <row r="16" customFormat="false" ht="12.75" hidden="false" customHeight="false" outlineLevel="0" collapsed="false">
      <c r="B16" s="6"/>
      <c r="C16" s="6"/>
      <c r="D16" s="6"/>
      <c r="E16" s="8"/>
      <c r="F16" s="12"/>
    </row>
    <row r="17" customFormat="false" ht="12.75" hidden="false" customHeight="false" outlineLevel="0" collapsed="false">
      <c r="A17" s="0" t="s">
        <v>12</v>
      </c>
      <c r="B17" s="6" t="n">
        <f aca="false">B14+B10</f>
        <v>47.6642975580314</v>
      </c>
      <c r="C17" s="6"/>
      <c r="D17" s="6" t="n">
        <f aca="false">D14+D10</f>
        <v>47.8075495690061</v>
      </c>
      <c r="E17" s="8"/>
      <c r="F17" s="8"/>
    </row>
    <row r="18" customFormat="false" ht="14.25" hidden="false" customHeight="false" outlineLevel="0" collapsed="false">
      <c r="A18" s="0" t="s">
        <v>13</v>
      </c>
      <c r="B18" s="6" t="n">
        <f aca="false">B15+B11</f>
        <v>52.9603306200349</v>
      </c>
      <c r="C18" s="6"/>
      <c r="D18" s="6" t="n">
        <f aca="false">D15+D11</f>
        <v>53.1194995211178</v>
      </c>
      <c r="E18" s="8"/>
      <c r="F18" s="8"/>
    </row>
    <row r="19" customFormat="false" ht="12.75" hidden="false" customHeight="false" outlineLevel="0" collapsed="false">
      <c r="B19" s="8"/>
      <c r="D19" s="8"/>
      <c r="E19" s="8"/>
    </row>
    <row r="20" customFormat="false" ht="12.75" hidden="false" customHeight="false" outlineLevel="0" collapsed="false">
      <c r="A20" s="13" t="s">
        <v>14</v>
      </c>
    </row>
    <row r="21" customFormat="false" ht="12.75" hidden="false" customHeight="false" outlineLevel="0" collapsed="false">
      <c r="A21" s="14" t="s">
        <v>15</v>
      </c>
      <c r="B21" s="15" t="n">
        <f aca="false">(B14+B10)-(D14+D10)</f>
        <v>-0.143252010974621</v>
      </c>
    </row>
    <row r="22" customFormat="false" ht="12.75" hidden="false" customHeight="false" outlineLevel="0" collapsed="false">
      <c r="A22" s="14" t="s">
        <v>16</v>
      </c>
      <c r="B22" s="15" t="n">
        <f aca="false">B18-D18</f>
        <v>-0.159168901082914</v>
      </c>
    </row>
    <row r="24" customFormat="false" ht="14.25" hidden="false" customHeight="false" outlineLevel="0" collapsed="false">
      <c r="A24" s="16" t="s">
        <v>17</v>
      </c>
    </row>
    <row r="25" customFormat="false" ht="12.75" hidden="false" customHeight="false" outlineLevel="0" collapsed="false">
      <c r="A25" s="0" t="s">
        <v>18</v>
      </c>
    </row>
    <row r="26" customFormat="false" ht="14.25" hidden="false" customHeight="false" outlineLevel="0" collapsed="false">
      <c r="A26" s="16" t="s">
        <v>19</v>
      </c>
    </row>
    <row r="27" customFormat="false" ht="14.25" hidden="false" customHeight="false" outlineLevel="0" collapsed="false">
      <c r="A27" s="16" t="s">
        <v>20</v>
      </c>
    </row>
    <row r="28" customFormat="false" ht="12.75" hidden="false" customHeight="false" outlineLevel="0" collapsed="false">
      <c r="A28" s="0" t="s">
        <v>21</v>
      </c>
    </row>
    <row r="29" customFormat="false" ht="14.25" hidden="false" customHeight="false" outlineLevel="0" collapsed="false">
      <c r="A29" s="16" t="s">
        <v>22</v>
      </c>
    </row>
    <row r="50" customFormat="false" ht="12.75" hidden="false" customHeight="false" outlineLevel="0" collapsed="false">
      <c r="A50" s="0" t="s">
        <v>23</v>
      </c>
    </row>
  </sheetData>
  <mergeCells count="3">
    <mergeCell ref="A1:D1"/>
    <mergeCell ref="A2:D2"/>
    <mergeCell ref="B4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2000-12-10T20:13:58Z</dcterms:created>
  <dc:creator>SULLIVAN</dc:creator>
  <dc:description/>
  <dc:language>en-US</dc:language>
  <cp:lastModifiedBy>Sempra Energy</cp:lastModifiedBy>
  <cp:lastPrinted>2000-12-11T20:45:51Z</cp:lastPrinted>
  <cp:revision>0</cp:revision>
  <dc:subject>R:COMOPEN</dc:subject>
  <dc:title>girpdcomapp</dc:title>
</cp:coreProperties>
</file>