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definedNames>
    <definedName function="false" hidden="false" localSheetId="0" name="_xlnm.Print_Area" vbProcedure="false">Sheet1!$A$1:$F$58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<sst xmlns="http://schemas.openxmlformats.org/spreadsheetml/2006/main" count="25" uniqueCount="13">
  <si>
    <t xml:space="preserve">Texas Desk</t>
  </si>
  <si>
    <t xml:space="preserve">Storage Activity</t>
  </si>
  <si>
    <t xml:space="preserve">September 2001</t>
  </si>
  <si>
    <t xml:space="preserve">Centana</t>
  </si>
  <si>
    <t xml:space="preserve">Gross</t>
  </si>
  <si>
    <t xml:space="preserve">Inj</t>
  </si>
  <si>
    <t xml:space="preserve">Price</t>
  </si>
  <si>
    <t xml:space="preserve">$$</t>
  </si>
  <si>
    <t xml:space="preserve">No Trans</t>
  </si>
  <si>
    <t xml:space="preserve">Injected MTD</t>
  </si>
  <si>
    <t xml:space="preserve">Projected</t>
  </si>
  <si>
    <t xml:space="preserve">Daily Avg</t>
  </si>
  <si>
    <t xml:space="preserve">Total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</si>
</sst>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_(* #,##0.00_);_(* \(#,##0.00\);_(* \-??_);_(@_)"/>
    <numFmt numFmtId="166" formatCode="_(* #,##0_);_(* \(#,##0\);_(* \-??_);_(@_)"/>
    <numFmt numFmtId="167" formatCode="_(* #,##0.000_);_(* \(#,##0.000\);_(* \-??_);_(@_)"/>
    <numFmt numFmtId="168" formatCode="m/d"/>
    <numFmt numFmtId="169" formatCode="_(\$* #,##0.00_);_(\$* \(#,##0.00\);_(\$* \-??_);_(@_)"/>
    <numFmt numFmtId="170" formatCode="_(\$* #,##0.0000_);_(\$* \(#,##0.0000\);_(\$* \-??_);_(@_)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  <fill>
      <patternFill patternType="solid">
        <fgColor rgb="FFFFFF00"/>
        <bgColor rgb="FFFFFF00"/>
      </patternFill>
    </fill>
    <fill>
      <patternFill patternType="solid">
        <fgColor rgb="FFFFFF99"/>
        <bgColor rgb="FFFFFFCC"/>
      </patternFill>
    </fill>
  </fills>
  <borders count="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9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2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0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4" fillId="0" borderId="1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4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3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3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3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3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Y6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.7"/>
    <col collapsed="false" customWidth="true" hidden="false" outlineLevel="0" max="4" min="3" style="1" width="13.41"/>
    <col collapsed="false" customWidth="true" hidden="false" outlineLevel="0" max="5" min="5" style="2" width="11.28"/>
    <col collapsed="false" customWidth="true" hidden="false" outlineLevel="0" max="25" min="6" style="1" width="9.14"/>
  </cols>
  <sheetData>
    <row r="1" customFormat="false" ht="12.75" hidden="false" customHeight="false" outlineLevel="0" collapsed="false">
      <c r="A1" s="3" t="s">
        <v>0</v>
      </c>
      <c r="B1" s="3"/>
      <c r="C1" s="4"/>
      <c r="D1" s="4"/>
      <c r="E1" s="5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</row>
    <row r="2" customFormat="false" ht="12.75" hidden="false" customHeight="false" outlineLevel="0" collapsed="false">
      <c r="A2" s="3" t="s">
        <v>1</v>
      </c>
      <c r="B2" s="3"/>
      <c r="C2" s="4"/>
      <c r="D2" s="4"/>
      <c r="E2" s="5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3" customFormat="false" ht="12.75" hidden="false" customHeight="false" outlineLevel="0" collapsed="false">
      <c r="A3" s="3"/>
      <c r="B3" s="3"/>
      <c r="C3" s="4"/>
      <c r="D3" s="4"/>
      <c r="E3" s="5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</row>
    <row r="4" customFormat="false" ht="12.75" hidden="false" customHeight="false" outlineLevel="0" collapsed="false">
      <c r="A4" s="3" t="s">
        <v>2</v>
      </c>
      <c r="B4" s="3"/>
      <c r="C4" s="4"/>
      <c r="D4" s="4"/>
      <c r="E4" s="5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</row>
    <row r="5" customFormat="false" ht="12.75" hidden="false" customHeight="false" outlineLevel="0" collapsed="false">
      <c r="A5" s="3"/>
      <c r="B5" s="3"/>
      <c r="C5" s="4"/>
      <c r="D5" s="4"/>
      <c r="E5" s="5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</row>
    <row r="6" customFormat="false" ht="12.75" hidden="false" customHeight="false" outlineLevel="0" collapsed="false">
      <c r="A6" s="3"/>
      <c r="B6" s="3"/>
      <c r="C6" s="4"/>
      <c r="D6" s="4"/>
      <c r="E6" s="5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customFormat="false" ht="12.75" hidden="false" customHeight="false" outlineLevel="0" collapsed="false">
      <c r="A7" s="3"/>
      <c r="B7" s="3"/>
      <c r="C7" s="4"/>
      <c r="D7" s="4"/>
      <c r="E7" s="5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</row>
    <row r="8" customFormat="false" ht="12.75" hidden="false" customHeight="false" outlineLevel="0" collapsed="false">
      <c r="C8" s="6" t="s">
        <v>3</v>
      </c>
      <c r="D8" s="6"/>
      <c r="E8" s="6"/>
    </row>
    <row r="9" customFormat="false" ht="12.75" hidden="false" customHeight="false" outlineLevel="0" collapsed="false">
      <c r="C9" s="7" t="s">
        <v>4</v>
      </c>
      <c r="D9" s="7" t="s">
        <v>5</v>
      </c>
      <c r="E9" s="8" t="s">
        <v>6</v>
      </c>
    </row>
    <row r="10" customFormat="false" ht="12.75" hidden="false" customHeight="false" outlineLevel="0" collapsed="false">
      <c r="C10" s="9" t="n">
        <v>505050</v>
      </c>
      <c r="D10" s="9" t="n">
        <v>500000</v>
      </c>
      <c r="E10" s="10"/>
      <c r="G10" s="11" t="s">
        <v>7</v>
      </c>
    </row>
    <row r="11" customFormat="false" ht="12.75" hidden="false" customHeight="false" outlineLevel="0" collapsed="false">
      <c r="A11" s="12" t="n">
        <v>37135</v>
      </c>
      <c r="C11" s="13"/>
      <c r="D11" s="13"/>
      <c r="E11" s="10"/>
    </row>
    <row r="12" customFormat="false" ht="12.75" hidden="false" customHeight="false" outlineLevel="0" collapsed="false">
      <c r="A12" s="12" t="n">
        <v>37136</v>
      </c>
      <c r="C12" s="14"/>
      <c r="D12" s="14"/>
      <c r="E12" s="15"/>
      <c r="O12" s="2"/>
    </row>
    <row r="13" customFormat="false" ht="12.75" hidden="false" customHeight="false" outlineLevel="0" collapsed="false">
      <c r="A13" s="12" t="n">
        <v>37137</v>
      </c>
      <c r="C13" s="14"/>
      <c r="D13" s="14"/>
      <c r="E13" s="15"/>
      <c r="O13" s="2"/>
    </row>
    <row r="14" customFormat="false" ht="12.75" hidden="false" customHeight="false" outlineLevel="0" collapsed="false">
      <c r="A14" s="12" t="n">
        <v>37138</v>
      </c>
      <c r="C14" s="14"/>
      <c r="D14" s="14"/>
      <c r="E14" s="15"/>
    </row>
    <row r="15" customFormat="false" ht="12.75" hidden="false" customHeight="false" outlineLevel="0" collapsed="false">
      <c r="A15" s="12" t="n">
        <v>37139</v>
      </c>
      <c r="C15" s="14"/>
      <c r="D15" s="14"/>
      <c r="E15" s="15"/>
    </row>
    <row r="16" customFormat="false" ht="12.75" hidden="false" customHeight="false" outlineLevel="0" collapsed="false">
      <c r="A16" s="12" t="n">
        <v>37140</v>
      </c>
      <c r="C16" s="14" t="n">
        <v>8533</v>
      </c>
      <c r="D16" s="14" t="n">
        <f aca="false">C16*0.99</f>
        <v>8447.67</v>
      </c>
      <c r="E16" s="15" t="n">
        <v>2.29</v>
      </c>
      <c r="G16" s="1" t="n">
        <f aca="false">IF(E16&gt;0,D16*E16,"")</f>
        <v>19345.1643</v>
      </c>
      <c r="O16" s="2"/>
    </row>
    <row r="17" customFormat="false" ht="12.75" hidden="false" customHeight="false" outlineLevel="0" collapsed="false">
      <c r="A17" s="12" t="n">
        <v>37141</v>
      </c>
      <c r="C17" s="14" t="n">
        <v>8533</v>
      </c>
      <c r="D17" s="14" t="n">
        <f aca="false">C17*0.99</f>
        <v>8447.67</v>
      </c>
      <c r="E17" s="15" t="n">
        <v>2.37</v>
      </c>
      <c r="G17" s="1" t="n">
        <f aca="false">IF(E17&gt;0,D17*E17,"")</f>
        <v>20020.9779</v>
      </c>
    </row>
    <row r="18" customFormat="false" ht="12.75" hidden="false" customHeight="false" outlineLevel="0" collapsed="false">
      <c r="A18" s="16" t="n">
        <v>37142</v>
      </c>
      <c r="B18" s="17"/>
      <c r="C18" s="18" t="n">
        <v>18533</v>
      </c>
      <c r="D18" s="18" t="n">
        <f aca="false">C18*0.99</f>
        <v>18347.67</v>
      </c>
      <c r="E18" s="19" t="n">
        <v>2.275</v>
      </c>
      <c r="G18" s="1" t="n">
        <f aca="false">IF(E18&gt;0,D18*E18,"")</f>
        <v>41740.94925</v>
      </c>
      <c r="V18" s="20"/>
      <c r="W18" s="20"/>
      <c r="X18" s="20"/>
      <c r="Y18" s="20"/>
    </row>
    <row r="19" customFormat="false" ht="12.75" hidden="false" customHeight="false" outlineLevel="0" collapsed="false">
      <c r="A19" s="16" t="n">
        <v>37143</v>
      </c>
      <c r="B19" s="17"/>
      <c r="C19" s="18" t="n">
        <v>18533</v>
      </c>
      <c r="D19" s="18" t="n">
        <f aca="false">C19*0.99</f>
        <v>18347.67</v>
      </c>
      <c r="E19" s="19" t="n">
        <v>2.275</v>
      </c>
      <c r="G19" s="1" t="n">
        <f aca="false">IF(E19&gt;0,D19*E19,"")</f>
        <v>41740.94925</v>
      </c>
      <c r="V19" s="20"/>
      <c r="W19" s="20"/>
      <c r="X19" s="20"/>
      <c r="Y19" s="20"/>
    </row>
    <row r="20" customFormat="false" ht="12.75" hidden="false" customHeight="false" outlineLevel="0" collapsed="false">
      <c r="A20" s="16" t="n">
        <v>37144</v>
      </c>
      <c r="B20" s="17"/>
      <c r="C20" s="18" t="n">
        <v>18533</v>
      </c>
      <c r="D20" s="18" t="n">
        <f aca="false">C20*0.99</f>
        <v>18347.67</v>
      </c>
      <c r="E20" s="19" t="n">
        <v>2.275</v>
      </c>
      <c r="G20" s="1" t="n">
        <f aca="false">IF(E20&gt;0,D20*E20,"")</f>
        <v>41740.94925</v>
      </c>
      <c r="V20" s="20"/>
      <c r="W20" s="20"/>
      <c r="X20" s="20"/>
      <c r="Y20" s="20"/>
    </row>
    <row r="21" customFormat="false" ht="12.75" hidden="false" customHeight="false" outlineLevel="0" collapsed="false">
      <c r="A21" s="21" t="n">
        <v>37145</v>
      </c>
      <c r="B21" s="22"/>
      <c r="C21" s="23" t="n">
        <f aca="false">8533+10000</f>
        <v>18533</v>
      </c>
      <c r="D21" s="23" t="n">
        <f aca="false">C21*0.99</f>
        <v>18347.67</v>
      </c>
      <c r="E21" s="24" t="n">
        <v>2.35</v>
      </c>
      <c r="F21" s="25"/>
      <c r="G21" s="1" t="n">
        <f aca="false">IF(E21&gt;0,D21*E21,"")</f>
        <v>43117.0245</v>
      </c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</row>
    <row r="22" customFormat="false" ht="12.75" hidden="false" customHeight="false" outlineLevel="0" collapsed="false">
      <c r="A22" s="12" t="n">
        <v>37146</v>
      </c>
      <c r="C22" s="14" t="n">
        <v>18533</v>
      </c>
      <c r="D22" s="14" t="n">
        <f aca="false">C22*0.99</f>
        <v>18347.67</v>
      </c>
      <c r="E22" s="15" t="n">
        <v>2.36</v>
      </c>
      <c r="G22" s="1" t="n">
        <f aca="false">IF(E22&gt;0,D22*E22,"")</f>
        <v>43300.5012</v>
      </c>
    </row>
    <row r="23" customFormat="false" ht="12.75" hidden="false" customHeight="false" outlineLevel="0" collapsed="false">
      <c r="A23" s="21" t="n">
        <v>37147</v>
      </c>
      <c r="B23" s="22"/>
      <c r="C23" s="23" t="n">
        <v>18533</v>
      </c>
      <c r="D23" s="23" t="n">
        <f aca="false">C23*0.99</f>
        <v>18347.67</v>
      </c>
      <c r="E23" s="24" t="n">
        <v>2.42</v>
      </c>
      <c r="F23" s="25"/>
      <c r="G23" s="1" t="n">
        <f aca="false">IF(E23&gt;0,D23*E23,"")</f>
        <v>44401.3614</v>
      </c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</row>
    <row r="24" customFormat="false" ht="12.75" hidden="false" customHeight="false" outlineLevel="0" collapsed="false">
      <c r="A24" s="21" t="n">
        <v>37148</v>
      </c>
      <c r="B24" s="22"/>
      <c r="C24" s="23" t="n">
        <v>20202</v>
      </c>
      <c r="D24" s="23" t="n">
        <f aca="false">C24*0.99</f>
        <v>19999.98</v>
      </c>
      <c r="E24" s="24" t="n">
        <v>2.36</v>
      </c>
      <c r="F24" s="25"/>
      <c r="G24" s="1" t="n">
        <f aca="false">IF(E24&gt;0,D24*E24,"")</f>
        <v>47199.9528</v>
      </c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</row>
    <row r="25" customFormat="false" ht="12.75" hidden="false" customHeight="false" outlineLevel="0" collapsed="false">
      <c r="A25" s="26" t="n">
        <v>37149</v>
      </c>
      <c r="B25" s="27"/>
      <c r="C25" s="28" t="n">
        <f aca="false">30303</f>
        <v>30303</v>
      </c>
      <c r="D25" s="28" t="n">
        <f aca="false">C25*0.99</f>
        <v>29999.97</v>
      </c>
      <c r="E25" s="29" t="n">
        <v>2.35</v>
      </c>
      <c r="F25" s="25"/>
      <c r="G25" s="25" t="n">
        <f aca="false">IF(E25&gt;0,D25*E25,"")</f>
        <v>70499.9295</v>
      </c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30"/>
      <c r="W25" s="30"/>
      <c r="X25" s="30"/>
      <c r="Y25" s="30"/>
    </row>
    <row r="26" customFormat="false" ht="12.75" hidden="false" customHeight="false" outlineLevel="0" collapsed="false">
      <c r="A26" s="26"/>
      <c r="B26" s="27"/>
      <c r="C26" s="28" t="n">
        <v>10000</v>
      </c>
      <c r="D26" s="28" t="n">
        <f aca="false">C26*0.99</f>
        <v>9900</v>
      </c>
      <c r="E26" s="29" t="n">
        <v>2.32</v>
      </c>
      <c r="F26" s="25" t="s">
        <v>8</v>
      </c>
      <c r="G26" s="25" t="n">
        <f aca="false">IF(E26&gt;0,D26*E26,"")</f>
        <v>22968</v>
      </c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30"/>
      <c r="W26" s="30"/>
      <c r="X26" s="30"/>
      <c r="Y26" s="30"/>
    </row>
    <row r="27" customFormat="false" ht="12.75" hidden="false" customHeight="false" outlineLevel="0" collapsed="false">
      <c r="A27" s="26" t="n">
        <v>37150</v>
      </c>
      <c r="B27" s="27"/>
      <c r="C27" s="28" t="n">
        <f aca="false">30303</f>
        <v>30303</v>
      </c>
      <c r="D27" s="28" t="n">
        <f aca="false">C27*0.99</f>
        <v>29999.97</v>
      </c>
      <c r="E27" s="29" t="n">
        <v>2.35</v>
      </c>
      <c r="F27" s="25"/>
      <c r="G27" s="25" t="n">
        <f aca="false">IF(E27&gt;0,D27*E27,"")</f>
        <v>70499.9295</v>
      </c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30"/>
      <c r="W27" s="30"/>
      <c r="X27" s="30"/>
      <c r="Y27" s="30"/>
    </row>
    <row r="28" customFormat="false" ht="12.75" hidden="false" customHeight="false" outlineLevel="0" collapsed="false">
      <c r="A28" s="26"/>
      <c r="B28" s="27"/>
      <c r="C28" s="28" t="n">
        <v>10000</v>
      </c>
      <c r="D28" s="28" t="n">
        <f aca="false">C28*0.99</f>
        <v>9900</v>
      </c>
      <c r="E28" s="29" t="n">
        <v>2.32</v>
      </c>
      <c r="F28" s="25" t="s">
        <v>8</v>
      </c>
      <c r="G28" s="25" t="n">
        <f aca="false">IF(E28&gt;0,D28*E28,"")</f>
        <v>22968</v>
      </c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30"/>
      <c r="W28" s="30"/>
      <c r="X28" s="30"/>
      <c r="Y28" s="30"/>
    </row>
    <row r="29" customFormat="false" ht="12.75" hidden="false" customHeight="false" outlineLevel="0" collapsed="false">
      <c r="A29" s="26" t="n">
        <v>37151</v>
      </c>
      <c r="B29" s="27"/>
      <c r="C29" s="28" t="n">
        <f aca="false">30303</f>
        <v>30303</v>
      </c>
      <c r="D29" s="28" t="n">
        <f aca="false">C29*0.99</f>
        <v>29999.97</v>
      </c>
      <c r="E29" s="29" t="n">
        <v>2.35</v>
      </c>
      <c r="F29" s="25"/>
      <c r="G29" s="25" t="n">
        <f aca="false">IF(E29&gt;0,D29*E29,"")</f>
        <v>70499.9295</v>
      </c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30"/>
      <c r="W29" s="30"/>
      <c r="X29" s="30"/>
      <c r="Y29" s="30"/>
    </row>
    <row r="30" customFormat="false" ht="12.75" hidden="false" customHeight="false" outlineLevel="0" collapsed="false">
      <c r="A30" s="26"/>
      <c r="B30" s="27"/>
      <c r="C30" s="28" t="n">
        <v>10000</v>
      </c>
      <c r="D30" s="28" t="n">
        <f aca="false">C30*0.99</f>
        <v>9900</v>
      </c>
      <c r="E30" s="29" t="n">
        <v>2.32</v>
      </c>
      <c r="F30" s="25" t="s">
        <v>8</v>
      </c>
      <c r="G30" s="25" t="n">
        <f aca="false">IF(E30&gt;0,D30*E30,"")</f>
        <v>22968</v>
      </c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30"/>
      <c r="W30" s="30"/>
      <c r="X30" s="30"/>
      <c r="Y30" s="30"/>
    </row>
    <row r="31" customFormat="false" ht="12.75" hidden="false" customHeight="false" outlineLevel="0" collapsed="false">
      <c r="A31" s="31" t="n">
        <v>37152</v>
      </c>
      <c r="B31" s="32"/>
      <c r="C31" s="23" t="n">
        <v>0</v>
      </c>
      <c r="D31" s="23" t="n">
        <f aca="false">C31*0.99</f>
        <v>0</v>
      </c>
      <c r="E31" s="24"/>
      <c r="F31" s="25"/>
      <c r="G31" s="25" t="str">
        <f aca="false">IF(E31&gt;0,D31*E31,"")</f>
        <v/>
      </c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</row>
    <row r="32" customFormat="false" ht="12.75" hidden="false" customHeight="false" outlineLevel="0" collapsed="false">
      <c r="A32" s="21" t="n">
        <v>37153</v>
      </c>
      <c r="B32" s="22"/>
      <c r="C32" s="23" t="n">
        <v>5346</v>
      </c>
      <c r="D32" s="23" t="n">
        <f aca="false">C32*0.99</f>
        <v>5292.54</v>
      </c>
      <c r="E32" s="24" t="n">
        <v>2.155</v>
      </c>
      <c r="F32" s="25"/>
      <c r="G32" s="25" t="n">
        <f aca="false">IF(E32&gt;0,D32*E32,"")</f>
        <v>11405.4237</v>
      </c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</row>
    <row r="33" customFormat="false" ht="12.75" hidden="false" customHeight="false" outlineLevel="0" collapsed="false">
      <c r="A33" s="21"/>
      <c r="B33" s="22"/>
      <c r="C33" s="23" t="n">
        <v>10000</v>
      </c>
      <c r="D33" s="23" t="n">
        <f aca="false">C33*0.99</f>
        <v>9900</v>
      </c>
      <c r="E33" s="24" t="n">
        <v>2.15</v>
      </c>
      <c r="F33" s="25" t="s">
        <v>8</v>
      </c>
      <c r="G33" s="25" t="n">
        <f aca="false">IF(E33&gt;0,D33*E33,"")</f>
        <v>21285</v>
      </c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</row>
    <row r="34" customFormat="false" ht="12.75" hidden="false" customHeight="false" outlineLevel="0" collapsed="false">
      <c r="A34" s="21" t="n">
        <v>37154</v>
      </c>
      <c r="B34" s="22"/>
      <c r="C34" s="23" t="n">
        <v>20000</v>
      </c>
      <c r="D34" s="23" t="n">
        <f aca="false">C34*0.99</f>
        <v>19800</v>
      </c>
      <c r="E34" s="24" t="n">
        <v>2.105</v>
      </c>
      <c r="F34" s="25" t="s">
        <v>8</v>
      </c>
      <c r="G34" s="25" t="n">
        <f aca="false">IF(E34&gt;0,D34*E34,"")</f>
        <v>41679</v>
      </c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</row>
    <row r="35" customFormat="false" ht="12.75" hidden="false" customHeight="false" outlineLevel="0" collapsed="false">
      <c r="A35" s="21" t="n">
        <v>37155</v>
      </c>
      <c r="B35" s="22"/>
      <c r="C35" s="23" t="n">
        <v>7642</v>
      </c>
      <c r="D35" s="23" t="n">
        <f aca="false">C35*0.99</f>
        <v>7565.58</v>
      </c>
      <c r="E35" s="24" t="n">
        <v>2.04</v>
      </c>
      <c r="F35" s="25" t="s">
        <v>8</v>
      </c>
      <c r="G35" s="25" t="n">
        <f aca="false">IF(E35&gt;0,D35*E35,"")</f>
        <v>15433.7832</v>
      </c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</row>
    <row r="36" customFormat="false" ht="12.75" hidden="false" customHeight="false" outlineLevel="0" collapsed="false">
      <c r="A36" s="21"/>
      <c r="B36" s="22"/>
      <c r="C36" s="23" t="n">
        <v>10000</v>
      </c>
      <c r="D36" s="23" t="n">
        <f aca="false">C36*0.99</f>
        <v>9900</v>
      </c>
      <c r="E36" s="24" t="n">
        <v>2.055</v>
      </c>
      <c r="F36" s="25" t="s">
        <v>8</v>
      </c>
      <c r="G36" s="25" t="n">
        <f aca="false">IF(E36&gt;0,D36*E36,"")</f>
        <v>20344.5</v>
      </c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</row>
    <row r="37" customFormat="false" ht="12.75" hidden="false" customHeight="false" outlineLevel="0" collapsed="false">
      <c r="A37" s="16" t="n">
        <v>37156</v>
      </c>
      <c r="B37" s="17"/>
      <c r="C37" s="18" t="n">
        <v>20303</v>
      </c>
      <c r="D37" s="18" t="n">
        <f aca="false">C37*0.99</f>
        <v>20099.97</v>
      </c>
      <c r="E37" s="19" t="n">
        <v>2</v>
      </c>
      <c r="G37" s="1" t="n">
        <f aca="false">IF(E37&gt;0,D37*E37,"")</f>
        <v>40199.94</v>
      </c>
      <c r="V37" s="20"/>
      <c r="W37" s="20"/>
      <c r="X37" s="20"/>
      <c r="Y37" s="20"/>
    </row>
    <row r="38" customFormat="false" ht="12.75" hidden="false" customHeight="false" outlineLevel="0" collapsed="false">
      <c r="A38" s="16"/>
      <c r="B38" s="17"/>
      <c r="C38" s="18" t="n">
        <v>10000</v>
      </c>
      <c r="D38" s="18" t="n">
        <f aca="false">C38*0.99</f>
        <v>9900</v>
      </c>
      <c r="E38" s="19" t="n">
        <v>2</v>
      </c>
      <c r="F38" s="25" t="s">
        <v>8</v>
      </c>
      <c r="G38" s="1" t="n">
        <f aca="false">IF(E38&gt;0,D38*E38,"")</f>
        <v>19800</v>
      </c>
      <c r="V38" s="20"/>
      <c r="W38" s="20"/>
      <c r="X38" s="20"/>
      <c r="Y38" s="20"/>
    </row>
    <row r="39" customFormat="false" ht="12.75" hidden="false" customHeight="false" outlineLevel="0" collapsed="false">
      <c r="A39" s="16" t="n">
        <v>37157</v>
      </c>
      <c r="B39" s="17"/>
      <c r="C39" s="18" t="n">
        <v>20303</v>
      </c>
      <c r="D39" s="18" t="n">
        <f aca="false">C39*0.99</f>
        <v>20099.97</v>
      </c>
      <c r="E39" s="19" t="n">
        <v>2</v>
      </c>
      <c r="G39" s="1" t="n">
        <f aca="false">IF(E39&gt;0,D39*E39,"")</f>
        <v>40199.94</v>
      </c>
      <c r="V39" s="20"/>
      <c r="W39" s="20"/>
      <c r="X39" s="20"/>
      <c r="Y39" s="20"/>
    </row>
    <row r="40" customFormat="false" ht="12.75" hidden="false" customHeight="false" outlineLevel="0" collapsed="false">
      <c r="A40" s="16"/>
      <c r="B40" s="17"/>
      <c r="C40" s="18" t="n">
        <v>10000</v>
      </c>
      <c r="D40" s="18" t="n">
        <f aca="false">C40*0.99</f>
        <v>9900</v>
      </c>
      <c r="E40" s="19" t="n">
        <v>2</v>
      </c>
      <c r="F40" s="25" t="s">
        <v>8</v>
      </c>
      <c r="G40" s="1" t="n">
        <f aca="false">IF(E40&gt;0,D40*E40,"")</f>
        <v>19800</v>
      </c>
      <c r="V40" s="20"/>
      <c r="W40" s="20"/>
      <c r="X40" s="20"/>
      <c r="Y40" s="20"/>
    </row>
    <row r="41" customFormat="false" ht="12.75" hidden="false" customHeight="false" outlineLevel="0" collapsed="false">
      <c r="A41" s="16" t="n">
        <v>37158</v>
      </c>
      <c r="B41" s="17"/>
      <c r="C41" s="18" t="n">
        <v>20303</v>
      </c>
      <c r="D41" s="18" t="n">
        <f aca="false">C41*0.99</f>
        <v>20099.97</v>
      </c>
      <c r="E41" s="19" t="n">
        <v>2</v>
      </c>
      <c r="G41" s="1" t="n">
        <f aca="false">IF(E41&gt;0,D41*E41,"")</f>
        <v>40199.94</v>
      </c>
      <c r="V41" s="20"/>
      <c r="W41" s="20"/>
      <c r="X41" s="20"/>
      <c r="Y41" s="20"/>
    </row>
    <row r="42" customFormat="false" ht="12.75" hidden="false" customHeight="false" outlineLevel="0" collapsed="false">
      <c r="A42" s="16"/>
      <c r="B42" s="17"/>
      <c r="C42" s="18" t="n">
        <v>10000</v>
      </c>
      <c r="D42" s="18" t="n">
        <f aca="false">C42*0.99</f>
        <v>9900</v>
      </c>
      <c r="E42" s="19" t="n">
        <v>2</v>
      </c>
      <c r="F42" s="25" t="s">
        <v>8</v>
      </c>
      <c r="G42" s="1" t="n">
        <f aca="false">IF(E42&gt;0,D42*E42,"")</f>
        <v>19800</v>
      </c>
      <c r="V42" s="20"/>
      <c r="W42" s="20"/>
      <c r="X42" s="20"/>
      <c r="Y42" s="20"/>
    </row>
    <row r="43" customFormat="false" ht="12.75" hidden="false" customHeight="false" outlineLevel="0" collapsed="false">
      <c r="A43" s="12" t="n">
        <v>37159</v>
      </c>
      <c r="C43" s="14" t="n">
        <v>0</v>
      </c>
      <c r="D43" s="14" t="n">
        <f aca="false">C43*0.99</f>
        <v>0</v>
      </c>
      <c r="E43" s="15"/>
      <c r="G43" s="1" t="str">
        <f aca="false">IF(E43&gt;0,D43*E43,"")</f>
        <v/>
      </c>
    </row>
    <row r="44" customFormat="false" ht="12.75" hidden="false" customHeight="false" outlineLevel="0" collapsed="false">
      <c r="A44" s="12" t="n">
        <v>37160</v>
      </c>
      <c r="C44" s="14" t="n">
        <v>10000</v>
      </c>
      <c r="D44" s="14" t="n">
        <f aca="false">C44*0.99</f>
        <v>9900</v>
      </c>
      <c r="E44" s="15" t="n">
        <v>1.93</v>
      </c>
      <c r="G44" s="1" t="n">
        <f aca="false">IF(E44&gt;0,D44*E44,"")</f>
        <v>19107</v>
      </c>
    </row>
    <row r="45" customFormat="false" ht="12.75" hidden="false" customHeight="false" outlineLevel="0" collapsed="false">
      <c r="A45" s="12" t="n">
        <v>37161</v>
      </c>
      <c r="C45" s="14" t="n">
        <v>0</v>
      </c>
      <c r="D45" s="14" t="n">
        <f aca="false">C45*0.99</f>
        <v>0</v>
      </c>
      <c r="E45" s="15"/>
      <c r="G45" s="1" t="str">
        <f aca="false">IF(E45&gt;0,D45*E45,"")</f>
        <v/>
      </c>
    </row>
    <row r="46" customFormat="false" ht="12.75" hidden="false" customHeight="false" outlineLevel="0" collapsed="false">
      <c r="A46" s="16" t="n">
        <v>37162</v>
      </c>
      <c r="B46" s="17"/>
      <c r="C46" s="18" t="n">
        <v>10000</v>
      </c>
      <c r="D46" s="18" t="n">
        <f aca="false">C46*0.99</f>
        <v>9900</v>
      </c>
      <c r="E46" s="19" t="n">
        <v>1.9</v>
      </c>
      <c r="G46" s="1" t="n">
        <f aca="false">IF(E46&gt;0,D46*E46,"")</f>
        <v>18810</v>
      </c>
    </row>
    <row r="47" customFormat="false" ht="12.75" hidden="false" customHeight="false" outlineLevel="0" collapsed="false">
      <c r="A47" s="16"/>
      <c r="B47" s="17"/>
      <c r="C47" s="18" t="n">
        <v>17260</v>
      </c>
      <c r="D47" s="18" t="n">
        <f aca="false">C47*0.99</f>
        <v>17087.4</v>
      </c>
      <c r="E47" s="19" t="n">
        <v>1.9</v>
      </c>
      <c r="F47" s="25" t="s">
        <v>8</v>
      </c>
      <c r="G47" s="1" t="n">
        <f aca="false">IF(E47&gt;0,D47*E47,"")</f>
        <v>32466.06</v>
      </c>
    </row>
    <row r="48" customFormat="false" ht="13.5" hidden="false" customHeight="true" outlineLevel="0" collapsed="false">
      <c r="A48" s="16" t="n">
        <v>37163</v>
      </c>
      <c r="B48" s="17"/>
      <c r="C48" s="18" t="n">
        <v>10000</v>
      </c>
      <c r="D48" s="18" t="n">
        <f aca="false">C48*0.99</f>
        <v>9900</v>
      </c>
      <c r="E48" s="19" t="n">
        <v>1.9</v>
      </c>
      <c r="G48" s="1" t="n">
        <f aca="false">IF(E48&gt;0,D48*E48,"")</f>
        <v>18810</v>
      </c>
      <c r="V48" s="20"/>
      <c r="W48" s="20"/>
      <c r="X48" s="20"/>
      <c r="Y48" s="20"/>
    </row>
    <row r="49" customFormat="false" ht="13.5" hidden="false" customHeight="true" outlineLevel="0" collapsed="false">
      <c r="A49" s="16"/>
      <c r="B49" s="17"/>
      <c r="C49" s="18" t="n">
        <v>17260</v>
      </c>
      <c r="D49" s="18" t="n">
        <f aca="false">C49*0.99</f>
        <v>17087.4</v>
      </c>
      <c r="E49" s="19" t="n">
        <v>1.9</v>
      </c>
      <c r="F49" s="25" t="s">
        <v>8</v>
      </c>
      <c r="G49" s="1" t="n">
        <f aca="false">IF(E49&gt;0,D49*E49,"")</f>
        <v>32466.06</v>
      </c>
      <c r="V49" s="20"/>
      <c r="W49" s="20"/>
      <c r="X49" s="20"/>
      <c r="Y49" s="20"/>
    </row>
    <row r="50" customFormat="false" ht="13.5" hidden="false" customHeight="true" outlineLevel="0" collapsed="false">
      <c r="A50" s="16" t="n">
        <v>37164</v>
      </c>
      <c r="B50" s="17"/>
      <c r="C50" s="18" t="n">
        <v>10000</v>
      </c>
      <c r="D50" s="18" t="n">
        <f aca="false">C50*0.99</f>
        <v>9900</v>
      </c>
      <c r="E50" s="19" t="n">
        <v>1.9</v>
      </c>
      <c r="G50" s="1" t="n">
        <f aca="false">IF(E50&gt;0,D50*E50,"")</f>
        <v>18810</v>
      </c>
      <c r="V50" s="20"/>
      <c r="W50" s="20"/>
      <c r="X50" s="20"/>
      <c r="Y50" s="20"/>
    </row>
    <row r="51" customFormat="false" ht="12.75" hidden="false" customHeight="false" outlineLevel="0" collapsed="false">
      <c r="A51" s="17"/>
      <c r="B51" s="17"/>
      <c r="C51" s="18" t="n">
        <v>17260</v>
      </c>
      <c r="D51" s="18" t="n">
        <f aca="false">C51*0.99</f>
        <v>17087.4</v>
      </c>
      <c r="E51" s="19" t="n">
        <v>1.9</v>
      </c>
      <c r="F51" s="25" t="s">
        <v>8</v>
      </c>
      <c r="G51" s="1" t="n">
        <f aca="false">IF(E51&gt;0,D51*E51,"")</f>
        <v>32466.06</v>
      </c>
      <c r="V51" s="20"/>
      <c r="W51" s="20"/>
      <c r="X51" s="20"/>
      <c r="Y51" s="20"/>
    </row>
    <row r="54" customFormat="false" ht="12.75" hidden="false" customHeight="false" outlineLevel="0" collapsed="false">
      <c r="A54" s="0" t="s">
        <v>9</v>
      </c>
      <c r="D54" s="1" t="n">
        <f aca="false">SUM(D11:D41)</f>
        <v>399239.28</v>
      </c>
      <c r="E54" s="33" t="n">
        <f aca="false">SUM(G11:G51)/D54</f>
        <v>2.72040948788907</v>
      </c>
    </row>
    <row r="56" customFormat="false" ht="12.75" hidden="false" customHeight="false" outlineLevel="0" collapsed="false">
      <c r="A56" s="0" t="s">
        <v>10</v>
      </c>
      <c r="C56" s="1" t="n">
        <f aca="false">C10-SUM(C11:C51)</f>
        <v>-2</v>
      </c>
      <c r="D56" s="1" t="n">
        <f aca="false">D10-SUM(D11:D51)</f>
        <v>-1.48000000003958</v>
      </c>
    </row>
    <row r="57" customFormat="false" ht="12.75" hidden="false" customHeight="false" outlineLevel="0" collapsed="false">
      <c r="A57" s="0" t="s">
        <v>11</v>
      </c>
      <c r="C57" s="1" t="n">
        <v>0</v>
      </c>
      <c r="D57" s="1" t="n">
        <v>0</v>
      </c>
    </row>
    <row r="59" customFormat="false" ht="12.75" hidden="true" customHeight="false" outlineLevel="0" collapsed="false">
      <c r="A59" s="0" t="s">
        <v>12</v>
      </c>
      <c r="C59" s="1" t="n">
        <f aca="false">SUM(C11:C51)</f>
        <v>505052</v>
      </c>
      <c r="D59" s="1" t="n">
        <f aca="false">SUM(D11:D51)</f>
        <v>500001.48</v>
      </c>
    </row>
    <row r="60" customFormat="false" ht="12.75" hidden="false" customHeight="false" outlineLevel="0" collapsed="false">
      <c r="C60" s="1" t="n">
        <f aca="false">C10-C59</f>
        <v>-2</v>
      </c>
      <c r="D60" s="1" t="n">
        <f aca="false">D10-D59</f>
        <v>-1.48000000003958</v>
      </c>
    </row>
  </sheetData>
  <mergeCells count="1">
    <mergeCell ref="C8:E8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2001-09-06T10:54:48Z</dcterms:created>
  <dc:creator>Daren Farmer</dc:creator>
  <dc:description/>
  <dc:language>en-US</dc:language>
  <cp:lastModifiedBy>Daren Farmer</cp:lastModifiedBy>
  <cp:lastPrinted>2001-09-27T11:47:33Z</cp:lastPrinted>
  <dcterms:modified xsi:type="dcterms:W3CDTF">2001-09-27T11:49:59Z</dcterms:modified>
  <cp:revision>0</cp:revision>
  <dc:subject/>
  <dc:title/>
</cp:coreProperties>
</file>