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<sst xmlns="http://schemas.openxmlformats.org/spreadsheetml/2006/main" count="35" uniqueCount="31">
  <si>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ATTN: Bryant Frihart</t>
  </si>
  <si>
    <t xml:space="preserve">Enron Energy Services</t>
  </si>
  <si>
    <t xml:space="preserve">E-Mail:</t>
  </si>
  <si>
    <t xml:space="preserve">bfrihart@enron.com</t>
  </si>
  <si>
    <t xml:space="preserve">Alcoa/Reynolds - Bauxite, Magnolia, Texarkana, Gum Springs, and Hot Springs</t>
  </si>
  <si>
    <t xml:space="preserve">Confirmation of REGT Baseload Purchase</t>
  </si>
  <si>
    <t xml:space="preserve">TERM</t>
  </si>
  <si>
    <t xml:space="preserve">Beginning:</t>
  </si>
  <si>
    <t xml:space="preserve">From:</t>
  </si>
  <si>
    <t xml:space="preserve">Hugh Paquette</t>
  </si>
  <si>
    <t xml:space="preserve">Ending:</t>
  </si>
  <si>
    <t xml:space="preserve">Phone:</t>
  </si>
  <si>
    <t xml:space="preserve">703.227.2171</t>
  </si>
  <si>
    <t xml:space="preserve">REGT Contract: </t>
  </si>
  <si>
    <t xml:space="preserve">Shipper:</t>
  </si>
  <si>
    <t xml:space="preserve">Enron Pool</t>
  </si>
  <si>
    <t xml:space="preserve">Plant Name</t>
  </si>
  <si>
    <t xml:space="preserve">Delivery Point</t>
  </si>
  <si>
    <t xml:space="preserve">Scheduled Delivery</t>
  </si>
  <si>
    <t xml:space="preserve">REGT Fuel</t>
  </si>
  <si>
    <t xml:space="preserve">Receipt Volume</t>
  </si>
  <si>
    <t xml:space="preserve">South</t>
  </si>
  <si>
    <t xml:space="preserve">Alcoa - Magnolia</t>
  </si>
  <si>
    <t xml:space="preserve">Alcoa - Bauxite</t>
  </si>
  <si>
    <t xml:space="preserve">Alcoa - Texarkana</t>
  </si>
  <si>
    <t xml:space="preserve">North</t>
  </si>
  <si>
    <t xml:space="preserve">West</t>
  </si>
  <si>
    <t xml:space="preserve">Reynolds - Hot Springs</t>
  </si>
  <si>
    <t xml:space="preserve">Reynolds - Gum Springs</t>
  </si>
  <si>
    <t xml:space="preserve">TOTAL</t>
  </si>
  <si>
    <t xml:space="preserve">***The terms and conditions set forth in this confirmation are binding unless disputed in writing within two (2) business days after the date of this e-mail.***
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</si>
</sst>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%"/>
    <numFmt numFmtId="167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double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543240</xdr:colOff>
      <xdr:row>0</xdr:row>
      <xdr:rowOff>123840</xdr:rowOff>
    </xdr:from>
    <xdr:to>
      <xdr:col>11</xdr:col>
      <xdr:colOff>211680</xdr:colOff>
      <xdr:row>3</xdr:row>
      <xdr:rowOff>28440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374720" y="123840"/>
          <a:ext cx="325872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frihart@enron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4" min="4" style="0" width="10.99"/>
    <col collapsed="false" customWidth="true" hidden="false" outlineLevel="0" max="5" min="5" style="0" width="21.42"/>
    <col collapsed="false" customWidth="true" hidden="false" outlineLevel="0" max="6" min="6" style="0" width="8.56"/>
    <col collapsed="false" customWidth="true" hidden="false" outlineLevel="0" max="7" min="7" style="0" width="5.56"/>
    <col collapsed="false" customWidth="true" hidden="false" outlineLevel="0" max="8" min="8" style="0" width="10.71"/>
    <col collapsed="false" customWidth="true" hidden="false" outlineLevel="0" max="9" min="9" style="0" width="10.99"/>
    <col collapsed="false" customWidth="true" hidden="false" outlineLevel="0" max="10" min="10" style="0" width="3.99"/>
    <col collapsed="false" customWidth="true" hidden="false" outlineLevel="0" max="11" min="11" style="0" width="11.13"/>
    <col collapsed="false" customWidth="true" hidden="false" outlineLevel="0" max="12" min="12" style="0" width="4.14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B3" s="0" t="s">
        <v>1</v>
      </c>
    </row>
    <row r="5" customFormat="false" ht="12.75" hidden="false" customHeight="true" outlineLevel="0" collapsed="false">
      <c r="B5" s="0" t="s">
        <v>2</v>
      </c>
      <c r="C5" s="1" t="s">
        <v>3</v>
      </c>
    </row>
    <row r="6" customFormat="false" ht="12.75" hidden="false" customHeight="true" outlineLevel="0" collapsed="false">
      <c r="C6" s="1"/>
    </row>
    <row r="7" customFormat="false" ht="15" hidden="false" customHeight="false" outlineLevel="0" collapsed="false">
      <c r="B7" s="2" t="s">
        <v>4</v>
      </c>
      <c r="C7" s="2"/>
      <c r="D7" s="2"/>
      <c r="E7" s="2"/>
      <c r="F7" s="2"/>
      <c r="G7" s="2"/>
      <c r="H7" s="2"/>
      <c r="I7" s="2"/>
      <c r="J7" s="2"/>
      <c r="K7" s="2"/>
    </row>
    <row r="9" customFormat="false" ht="18" hidden="false" customHeight="false" outlineLevel="0" collapsed="false">
      <c r="B9" s="3" t="s">
        <v>5</v>
      </c>
      <c r="C9" s="3"/>
      <c r="D9" s="3"/>
      <c r="E9" s="3"/>
      <c r="F9" s="3"/>
      <c r="G9" s="3"/>
      <c r="H9" s="3"/>
      <c r="I9" s="3"/>
      <c r="J9" s="3"/>
      <c r="K9" s="3"/>
    </row>
    <row r="11" customFormat="false" ht="12.75" hidden="false" customHeight="false" outlineLevel="0" collapsed="false">
      <c r="B11" s="4" t="s">
        <v>6</v>
      </c>
      <c r="C11" s="0" t="s">
        <v>7</v>
      </c>
      <c r="D11" s="5" t="n">
        <v>37128</v>
      </c>
      <c r="H11" s="0" t="s">
        <v>8</v>
      </c>
      <c r="I11" s="0" t="s">
        <v>9</v>
      </c>
    </row>
    <row r="13" customFormat="false" ht="12.75" hidden="false" customHeight="false" outlineLevel="0" collapsed="false">
      <c r="C13" s="0" t="s">
        <v>10</v>
      </c>
      <c r="D13" s="5" t="n">
        <v>37134</v>
      </c>
      <c r="H13" s="0" t="s">
        <v>11</v>
      </c>
      <c r="I13" s="0" t="s">
        <v>12</v>
      </c>
    </row>
    <row r="15" customFormat="false" ht="13.5" hidden="false" customHeight="false" outlineLevel="0" collapsed="false">
      <c r="B15" s="0" t="s">
        <v>13</v>
      </c>
      <c r="D15" s="6" t="n">
        <v>1002703</v>
      </c>
      <c r="H15" s="0" t="s">
        <v>14</v>
      </c>
      <c r="I15" s="6" t="n">
        <v>767437</v>
      </c>
    </row>
    <row r="16" customFormat="false" ht="27" hidden="false" customHeight="true" outlineLevel="0" collapsed="false">
      <c r="A16" s="7"/>
      <c r="B16" s="8" t="s">
        <v>15</v>
      </c>
      <c r="C16" s="8"/>
      <c r="D16" s="9"/>
      <c r="E16" s="9" t="s">
        <v>16</v>
      </c>
      <c r="F16" s="9" t="s">
        <v>17</v>
      </c>
      <c r="G16" s="9"/>
      <c r="H16" s="9" t="s">
        <v>18</v>
      </c>
      <c r="I16" s="9" t="s">
        <v>19</v>
      </c>
      <c r="J16" s="9"/>
      <c r="K16" s="9" t="s">
        <v>20</v>
      </c>
      <c r="L16" s="7"/>
    </row>
    <row r="17" customFormat="false" ht="13.5" hidden="false" customHeight="false" outlineLevel="0" collapsed="false">
      <c r="A17" s="7"/>
      <c r="B17" s="7"/>
      <c r="C17" s="7"/>
      <c r="D17" s="7"/>
      <c r="E17" s="7"/>
      <c r="F17" s="7"/>
      <c r="G17" s="7"/>
      <c r="H17" s="7"/>
      <c r="I17" s="10" t="n">
        <v>0.0161</v>
      </c>
      <c r="J17" s="7"/>
      <c r="K17" s="7"/>
      <c r="L17" s="7"/>
    </row>
    <row r="18" customFormat="false" ht="12.75" hidden="false" customHeight="false" outlineLevel="0" collapsed="false">
      <c r="B18" s="11" t="n">
        <v>972</v>
      </c>
      <c r="C18" s="11" t="s">
        <v>21</v>
      </c>
      <c r="D18" s="11"/>
      <c r="E18" s="6" t="s">
        <v>22</v>
      </c>
      <c r="F18" s="11" t="n">
        <v>11258</v>
      </c>
      <c r="G18" s="11"/>
      <c r="H18" s="12" t="n">
        <v>0</v>
      </c>
      <c r="I18" s="13" t="n">
        <f aca="false">ROUND(H18*$I$17,0)</f>
        <v>0</v>
      </c>
      <c r="J18" s="11"/>
      <c r="K18" s="13" t="n">
        <f aca="false">H18+I18</f>
        <v>0</v>
      </c>
    </row>
    <row r="19" customFormat="false" ht="12.75" hidden="false" customHeight="false" outlineLevel="0" collapsed="false">
      <c r="B19" s="11"/>
      <c r="C19" s="11"/>
      <c r="D19" s="11"/>
      <c r="E19" s="6" t="s">
        <v>23</v>
      </c>
      <c r="F19" s="11" t="n">
        <v>801655</v>
      </c>
      <c r="H19" s="14" t="n">
        <v>3120</v>
      </c>
      <c r="I19" s="13" t="n">
        <f aca="false">ROUNDUP(H19*$I$17,0)</f>
        <v>51</v>
      </c>
      <c r="K19" s="13" t="n">
        <f aca="false">H19+I19</f>
        <v>3171</v>
      </c>
    </row>
    <row r="20" customFormat="false" ht="12.75" hidden="false" customHeight="false" outlineLevel="0" collapsed="false">
      <c r="B20" s="11"/>
      <c r="C20" s="11"/>
      <c r="D20" s="11"/>
      <c r="E20" s="6" t="s">
        <v>24</v>
      </c>
      <c r="F20" s="11" t="n">
        <v>801653</v>
      </c>
      <c r="G20" s="11"/>
      <c r="H20" s="15" t="n">
        <v>600</v>
      </c>
      <c r="I20" s="16" t="n">
        <f aca="false">ROUND(H20*$I$17,0)</f>
        <v>10</v>
      </c>
      <c r="J20" s="16"/>
      <c r="K20" s="16" t="n">
        <f aca="false">H20+I20</f>
        <v>610</v>
      </c>
    </row>
    <row r="21" customFormat="false" ht="12.75" hidden="false" customHeight="false" outlineLevel="0" collapsed="false">
      <c r="B21" s="11"/>
      <c r="C21" s="11"/>
      <c r="D21" s="11"/>
      <c r="E21" s="6"/>
      <c r="F21" s="11"/>
      <c r="G21" s="11"/>
      <c r="H21" s="17" t="n">
        <f aca="false">SUM(H18:H20)</f>
        <v>3720</v>
      </c>
      <c r="I21" s="11" t="n">
        <f aca="false">SUM(I18:I20)</f>
        <v>61</v>
      </c>
      <c r="J21" s="11"/>
      <c r="K21" s="18" t="n">
        <f aca="false">SUM(K18:K20)</f>
        <v>3781</v>
      </c>
    </row>
    <row r="22" customFormat="false" ht="14.25" hidden="false" customHeight="true" outlineLevel="0" collapsed="false">
      <c r="B22" s="11"/>
      <c r="C22" s="11"/>
      <c r="D22" s="11"/>
      <c r="E22" s="11"/>
      <c r="F22" s="11"/>
      <c r="G22" s="11"/>
      <c r="H22" s="12"/>
      <c r="I22" s="13"/>
      <c r="J22" s="11"/>
      <c r="K22" s="18"/>
    </row>
    <row r="23" customFormat="false" ht="12.75" hidden="false" customHeight="false" outlineLevel="0" collapsed="false">
      <c r="B23" s="11" t="n">
        <v>961</v>
      </c>
      <c r="C23" s="11" t="s">
        <v>25</v>
      </c>
      <c r="D23" s="11"/>
      <c r="E23" s="6" t="s">
        <v>24</v>
      </c>
      <c r="F23" s="11" t="n">
        <v>801653</v>
      </c>
      <c r="G23" s="11"/>
      <c r="H23" s="12" t="n">
        <v>2910</v>
      </c>
      <c r="I23" s="13" t="n">
        <f aca="false">ROUNDUP(H23*$I$17,0)</f>
        <v>47</v>
      </c>
      <c r="J23" s="11"/>
      <c r="K23" s="13" t="n">
        <f aca="false">H23+I23</f>
        <v>2957</v>
      </c>
    </row>
    <row r="24" customFormat="false" ht="12.75" hidden="false" customHeight="false" outlineLevel="0" collapsed="false">
      <c r="B24" s="11"/>
      <c r="C24" s="11"/>
      <c r="D24" s="11"/>
      <c r="E24" s="6" t="s">
        <v>22</v>
      </c>
      <c r="F24" s="11" t="n">
        <v>11258</v>
      </c>
      <c r="G24" s="11"/>
      <c r="H24" s="12" t="n">
        <v>1100</v>
      </c>
      <c r="I24" s="13" t="n">
        <f aca="false">ROUND(H24*$I$17,0)</f>
        <v>18</v>
      </c>
      <c r="J24" s="11"/>
      <c r="K24" s="13" t="n">
        <f aca="false">H24+I24</f>
        <v>1118</v>
      </c>
    </row>
    <row r="25" customFormat="false" ht="12.75" hidden="false" customHeight="false" outlineLevel="0" collapsed="false">
      <c r="B25" s="11"/>
      <c r="C25" s="11"/>
      <c r="E25" s="6" t="s">
        <v>23</v>
      </c>
      <c r="F25" s="11" t="n">
        <v>801655</v>
      </c>
      <c r="H25" s="19" t="n">
        <v>990</v>
      </c>
      <c r="I25" s="16" t="n">
        <f aca="false">ROUND(H25*$I$17,0)</f>
        <v>16</v>
      </c>
      <c r="J25" s="20"/>
      <c r="K25" s="16" t="n">
        <f aca="false">H25+I25</f>
        <v>1006</v>
      </c>
    </row>
    <row r="26" customFormat="false" ht="12.75" hidden="false" customHeight="false" outlineLevel="0" collapsed="false">
      <c r="B26" s="11"/>
      <c r="C26" s="11"/>
      <c r="E26" s="6"/>
      <c r="F26" s="11"/>
      <c r="H26" s="17" t="n">
        <f aca="false">SUM(H23:H25)</f>
        <v>5000</v>
      </c>
      <c r="I26" s="11" t="n">
        <f aca="false">SUM(I23:I25)</f>
        <v>81</v>
      </c>
      <c r="J26" s="11"/>
      <c r="K26" s="18" t="n">
        <f aca="false">SUM(K23:K25)</f>
        <v>5081</v>
      </c>
    </row>
    <row r="27" customFormat="false" ht="12.75" hidden="false" customHeight="false" outlineLevel="0" collapsed="false">
      <c r="B27" s="11"/>
      <c r="C27" s="11"/>
      <c r="E27" s="6"/>
      <c r="F27" s="11"/>
      <c r="H27" s="17"/>
      <c r="I27" s="11"/>
      <c r="J27" s="11"/>
      <c r="K27" s="18"/>
    </row>
    <row r="28" customFormat="false" ht="12.75" hidden="false" customHeight="false" outlineLevel="0" collapsed="false">
      <c r="B28" s="11" t="n">
        <v>1943</v>
      </c>
      <c r="C28" s="11" t="s">
        <v>26</v>
      </c>
      <c r="E28" s="6" t="s">
        <v>23</v>
      </c>
      <c r="F28" s="11" t="n">
        <v>801655</v>
      </c>
      <c r="H28" s="12" t="n">
        <v>890</v>
      </c>
      <c r="I28" s="13" t="n">
        <f aca="false">ROUND(H28*$I$17,0)</f>
        <v>14</v>
      </c>
      <c r="K28" s="13" t="n">
        <f aca="false">H28+I28</f>
        <v>904</v>
      </c>
    </row>
    <row r="29" customFormat="false" ht="12.75" hidden="false" customHeight="false" outlineLevel="0" collapsed="false">
      <c r="B29" s="11"/>
      <c r="C29" s="11"/>
      <c r="E29" s="6" t="s">
        <v>27</v>
      </c>
      <c r="F29" s="11" t="n">
        <v>801500</v>
      </c>
      <c r="H29" s="12" t="n">
        <v>2800</v>
      </c>
      <c r="I29" s="13" t="n">
        <f aca="false">ROUND(H29*$I$17,0)</f>
        <v>45</v>
      </c>
      <c r="K29" s="13" t="n">
        <f aca="false">H29+I29</f>
        <v>2845</v>
      </c>
    </row>
    <row r="30" customFormat="false" ht="12.75" hidden="false" customHeight="false" outlineLevel="0" collapsed="false">
      <c r="B30" s="11"/>
      <c r="C30" s="11"/>
      <c r="E30" s="6" t="s">
        <v>28</v>
      </c>
      <c r="F30" s="11" t="n">
        <v>79810</v>
      </c>
      <c r="H30" s="19" t="n">
        <v>1310</v>
      </c>
      <c r="I30" s="16" t="n">
        <f aca="false">ROUNDUP(H30*$I$17,0)</f>
        <v>22</v>
      </c>
      <c r="J30" s="21"/>
      <c r="K30" s="16" t="n">
        <f aca="false">H30+I30</f>
        <v>1332</v>
      </c>
    </row>
    <row r="31" customFormat="false" ht="12.75" hidden="false" customHeight="false" outlineLevel="0" collapsed="false">
      <c r="B31" s="11"/>
      <c r="C31" s="11"/>
      <c r="E31" s="6"/>
      <c r="F31" s="11"/>
      <c r="H31" s="18" t="n">
        <f aca="false">SUM(H28:H30)</f>
        <v>5000</v>
      </c>
      <c r="I31" s="13" t="n">
        <f aca="false">SUM(I28:I30)</f>
        <v>81</v>
      </c>
      <c r="J31" s="11"/>
      <c r="K31" s="18" t="n">
        <f aca="false">SUM(K28:K30)</f>
        <v>5081</v>
      </c>
    </row>
    <row r="32" customFormat="false" ht="13.5" hidden="false" customHeight="false" outlineLevel="0" collapsed="false">
      <c r="B32" s="11"/>
      <c r="C32" s="11"/>
      <c r="H32" s="11"/>
    </row>
    <row r="33" customFormat="false" ht="14.25" hidden="false" customHeight="true" outlineLevel="0" collapsed="false">
      <c r="B33" s="8"/>
      <c r="C33" s="8"/>
      <c r="D33" s="9"/>
      <c r="E33" s="9"/>
      <c r="F33" s="9"/>
      <c r="G33" s="9"/>
      <c r="H33" s="22" t="n">
        <f aca="false">H21+H26+H31</f>
        <v>13720</v>
      </c>
      <c r="I33" s="22" t="s">
        <v>29</v>
      </c>
      <c r="J33" s="22"/>
      <c r="K33" s="22" t="n">
        <f aca="false">K21+K26+K31</f>
        <v>13943</v>
      </c>
    </row>
    <row r="34" customFormat="false" ht="13.5" hidden="false" customHeight="false" outlineLevel="0" collapsed="false">
      <c r="B34" s="11"/>
      <c r="C34" s="11"/>
    </row>
    <row r="35" customFormat="false" ht="12.75" hidden="false" customHeight="true" outlineLevel="0" collapsed="false">
      <c r="B35" s="23" t="s">
        <v>30</v>
      </c>
      <c r="C35" s="23"/>
      <c r="D35" s="23"/>
      <c r="E35" s="23"/>
      <c r="F35" s="23"/>
      <c r="G35" s="23"/>
      <c r="H35" s="23"/>
      <c r="I35" s="23"/>
      <c r="J35" s="23"/>
      <c r="K35" s="23"/>
    </row>
    <row r="36" customFormat="false" ht="12.75" hidden="false" customHeight="false" outlineLevel="0" collapsed="false">
      <c r="B36" s="23"/>
      <c r="C36" s="23"/>
      <c r="D36" s="23"/>
      <c r="E36" s="23"/>
      <c r="F36" s="23"/>
      <c r="G36" s="23"/>
      <c r="H36" s="23"/>
      <c r="I36" s="23"/>
      <c r="J36" s="23"/>
      <c r="K36" s="23"/>
    </row>
  </sheetData>
  <mergeCells count="5">
    <mergeCell ref="B7:K7"/>
    <mergeCell ref="B9:K9"/>
    <mergeCell ref="B16:C16"/>
    <mergeCell ref="B33:C33"/>
    <mergeCell ref="B35:K36"/>
  </mergeCells>
  <hyperlinks>
    <hyperlink ref="C5" r:id="rId1" display="bfrihart@enron.com"/>
  </hyperlink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2001-05-29T18:27:26Z</dcterms:created>
  <dc:creator>Software Administrator</dc:creator>
  <dc:description/>
  <dc:language>en-US</dc:language>
  <cp:lastModifiedBy>Software Administrator</cp:lastModifiedBy>
  <cp:lastPrinted>2001-08-23T18:58:17Z</cp:lastPrinted>
  <dcterms:modified xsi:type="dcterms:W3CDTF">2001-08-23T19:08:36Z</dcterms:modified>
  <cp:revision>0</cp:revision>
  <dc:subject/>
  <dc:title/>
</cp:coreProperties>
</file>