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PR" sheetId="1" state="visible" r:id="rId3"/>
    <sheet name="NOMS" sheetId="2" state="visible" r:id="rId4"/>
  </sheets>
  <definedNames>
    <definedName function="false" hidden="false" localSheetId="1" name="_xlnm.Print_Area" vbProcedure="false">NOMS!$A$1:$O$168</definedName>
    <definedName function="false" hidden="false" localSheetId="1" name="_xlnm.Print_Titles" vbProcedure="false">NOMS!$1:$10</definedName>
    <definedName function="false" hidden="false" localSheetId="0" name="_xlnm.Print_Area" vbProcedure="false">UPR!$A$1:$I$30</definedName>
    <definedName function="false" hidden="false" localSheetId="0" name="_xlnm.Print_Titles" vbProcedure="false">UPR!$1:$11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<sst xmlns="http://schemas.openxmlformats.org/spreadsheetml/2006/main" count="970" uniqueCount="219">
  <si>
    <t xml:space="preserve">TO: </t>
  </si>
  <si>
    <t xml:space="preserve">Al Shields</t>
  </si>
  <si>
    <t xml:space="preserve">Fax:</t>
  </si>
  <si>
    <t xml:space="preserve">817-321-6113</t>
  </si>
  <si>
    <t xml:space="preserve">Union Pacific Resources</t>
  </si>
  <si>
    <t xml:space="preserve">Phone:</t>
  </si>
  <si>
    <t xml:space="preserve">817-321-6624</t>
  </si>
  <si>
    <t xml:space="preserve">E-Mail :</t>
  </si>
  <si>
    <t xml:space="preserve">alshields@UPR.com</t>
  </si>
  <si>
    <t xml:space="preserve">From:</t>
  </si>
  <si>
    <t xml:space="preserve"> Jan Svajian     </t>
  </si>
  <si>
    <t xml:space="preserve">405-552-8163</t>
  </si>
  <si>
    <t xml:space="preserve"> Devon Energy Corp.</t>
  </si>
  <si>
    <t xml:space="preserve">405-552-7818</t>
  </si>
  <si>
    <t xml:space="preserve">E-Mail:</t>
  </si>
  <si>
    <t xml:space="preserve">jan.svajian@DVN.com</t>
  </si>
  <si>
    <t xml:space="preserve">EFFECTIVE:</t>
  </si>
  <si>
    <t xml:space="preserve">WELL NAME: </t>
  </si>
  <si>
    <t xml:space="preserve">MCF / DAY</t>
  </si>
  <si>
    <t xml:space="preserve">BTU</t>
  </si>
  <si>
    <t xml:space="preserve">MMBTU/D</t>
  </si>
  <si>
    <t xml:space="preserve">Burg Unit No 1</t>
  </si>
  <si>
    <t xml:space="preserve">Meter #25469</t>
  </si>
  <si>
    <t xml:space="preserve">Finney KS</t>
  </si>
  <si>
    <t xml:space="preserve">Burg Unit No 2</t>
  </si>
  <si>
    <t xml:space="preserve">Meter #62779</t>
  </si>
  <si>
    <t xml:space="preserve">Marketing</t>
  </si>
  <si>
    <t xml:space="preserve">NET</t>
  </si>
  <si>
    <t xml:space="preserve">Union Pacific Resources Share</t>
  </si>
  <si>
    <t xml:space="preserve">WI</t>
  </si>
  <si>
    <t xml:space="preserve">Interest</t>
  </si>
  <si>
    <t xml:space="preserve">MMBTU</t>
  </si>
  <si>
    <t xml:space="preserve">Burg Unit No. 1</t>
  </si>
  <si>
    <t xml:space="preserve">Burg Unit No. 2</t>
  </si>
  <si>
    <t xml:space="preserve">TO:  AMI CHOKSHI</t>
  </si>
  <si>
    <t xml:space="preserve">PHONE:</t>
  </si>
  <si>
    <t xml:space="preserve">(713) 853-9272</t>
  </si>
  <si>
    <t xml:space="preserve">START DATE:</t>
  </si>
  <si>
    <t xml:space="preserve">       ENRON NORTH AMERICA</t>
  </si>
  <si>
    <t xml:space="preserve">FAX:</t>
  </si>
  <si>
    <t xml:space="preserve">(713) 646-2391</t>
  </si>
  <si>
    <t xml:space="preserve">END DATE:</t>
  </si>
  <si>
    <t xml:space="preserve">E-MAIL:</t>
  </si>
  <si>
    <t xml:space="preserve">ami.chokshi@enron.com</t>
  </si>
  <si>
    <t xml:space="preserve">FROM:  JAN SVAJIAN</t>
  </si>
  <si>
    <t xml:space="preserve">(405) 552-8163</t>
  </si>
  <si>
    <t xml:space="preserve">            DEVON ENERGY CORPORATION</t>
  </si>
  <si>
    <t xml:space="preserve">(405) 552-4664</t>
  </si>
  <si>
    <t xml:space="preserve">jan.svajian@dvn.com</t>
  </si>
  <si>
    <t xml:space="preserve">FIELD</t>
  </si>
  <si>
    <t xml:space="preserve">WELL NAME</t>
  </si>
  <si>
    <t xml:space="preserve">PIPELINE</t>
  </si>
  <si>
    <t xml:space="preserve">METER #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</si>
  <si>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</si>
  <si>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</si>
  <si>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</si>
  <si>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</si>
  <si>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</si>
  <si>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</si>
  <si>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QUINDUNO </t>
  </si>
  <si>
    <t xml:space="preserve">BELL, A.R.              LAD &amp; LE</t>
  </si>
  <si>
    <t xml:space="preserve">KNGG</t>
  </si>
  <si>
    <t xml:space="preserve">ROBERTS</t>
  </si>
  <si>
    <t xml:space="preserve">TX</t>
  </si>
  <si>
    <t xml:space="preserve">PENNZ</t>
  </si>
  <si>
    <t xml:space="preserve">CLARK, CH K4 GR WA</t>
  </si>
  <si>
    <t xml:space="preserve">HAGGARD, J. TR2    LAD &amp; LEC</t>
  </si>
  <si>
    <t xml:space="preserve">HAGGARD, J. TR3</t>
  </si>
  <si>
    <t xml:space="preserve">HAGGARD, J. TR4    LAD &amp; LEC</t>
  </si>
  <si>
    <t xml:space="preserve">HAGGARD, J. TR5    No. 24</t>
  </si>
  <si>
    <t xml:space="preserve">HAGGARD, J. TR7</t>
  </si>
  <si>
    <t xml:space="preserve">HAGGARD, J. TR8</t>
  </si>
  <si>
    <t xml:space="preserve">HAGGARD, J. TR9</t>
  </si>
  <si>
    <t xml:space="preserve">HAGGARD NO. 51</t>
  </si>
  <si>
    <t xml:space="preserve">McCUISTION TR A</t>
  </si>
  <si>
    <t xml:space="preserve">McCUISTION TR B</t>
  </si>
  <si>
    <t xml:space="preserve">DBQ%</t>
  </si>
  <si>
    <t xml:space="preserve">DBQ AVAIL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</si>
  <si>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</si>
  <si>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</si>
  <si>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</si>
  <si>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</si>
  <si>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</si>
  <si>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</si>
  <si>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</si>
  <si>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</si>
  <si>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</si>
  <si>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</si>
  <si>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</si>
  <si>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</si>
  <si>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</si>
  <si>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</si>
  <si>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</si>
  <si>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</si>
  <si>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</si>
  <si>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</si>
  <si>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</si>
  <si>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FINNEY</t>
  </si>
  <si>
    <t xml:space="preserve">51 Finney Co.</t>
  </si>
  <si>
    <t xml:space="preserve">ANDERSON UNIT NO.2</t>
  </si>
  <si>
    <t xml:space="preserve">BARRETT UNIT NO. 1</t>
  </si>
  <si>
    <t xml:space="preserve">BOPP UNIT NO 1</t>
  </si>
  <si>
    <t xml:space="preserve">BOPP UNIT NO 2</t>
  </si>
  <si>
    <t xml:space="preserve">BROCK UNIT NO 1</t>
  </si>
  <si>
    <t xml:space="preserve">BROCK UNIT NO 2</t>
  </si>
  <si>
    <t xml:space="preserve">BURG UNIT NO 1</t>
  </si>
  <si>
    <t xml:space="preserve">BURG UNIT NO 2</t>
  </si>
  <si>
    <t xml:space="preserve">BUTLER UNIT NO 1</t>
  </si>
  <si>
    <t xml:space="preserve">BUTLER UNIT NO 2</t>
  </si>
  <si>
    <t xml:space="preserve">CAMPBELL UNIT NO 1</t>
  </si>
  <si>
    <t xml:space="preserve">CAMPBELL UNIT NO 2</t>
  </si>
  <si>
    <t xml:space="preserve">335 Tate Comp.</t>
  </si>
  <si>
    <t xml:space="preserve">COY UNIT NO 1</t>
  </si>
  <si>
    <t xml:space="preserve">COY UNIT NO 2</t>
  </si>
  <si>
    <t xml:space="preserve">CRAMER UNIT NO 1</t>
  </si>
  <si>
    <t xml:space="preserve">CRAMER UNIT NO 2</t>
  </si>
  <si>
    <t xml:space="preserve">DEAN UNIT NO 1</t>
  </si>
  <si>
    <t xml:space="preserve">DEAN UNIT NO 2</t>
  </si>
  <si>
    <t xml:space="preserve">DICK UNIT NO 1</t>
  </si>
  <si>
    <t xml:space="preserve">DICK UNIT NO 2</t>
  </si>
  <si>
    <t xml:space="preserve">DOEBBELING UNIT NO. 1-9</t>
  </si>
  <si>
    <t xml:space="preserve">DOEBBELING UNIT NO. 3-9</t>
  </si>
  <si>
    <t xml:space="preserve">DOLL UNIT NO 1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</si>
  <si>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</si>
  <si>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</si>
  <si>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</si>
  <si>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</si>
  <si>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FOSTER UNIT NO 2</t>
  </si>
  <si>
    <t xml:space="preserve">HAVEL UNIT NO 1</t>
  </si>
  <si>
    <t xml:space="preserve">HAVEL UNIT NO 2</t>
  </si>
  <si>
    <t xml:space="preserve">HAWKINS UNIT NO 1</t>
  </si>
  <si>
    <t xml:space="preserve">HAWKINS UNIT NO 2</t>
  </si>
  <si>
    <t xml:space="preserve">HEDGES UNIT NO 1</t>
  </si>
  <si>
    <t xml:space="preserve">HEDGES UNIT NO 2</t>
  </si>
  <si>
    <t xml:space="preserve">JAY UNIT NO 1</t>
  </si>
  <si>
    <t xml:space="preserve">JAY UNIT NO 2</t>
  </si>
  <si>
    <t xml:space="preserve">LANDON FEED UNIT NO 1</t>
  </si>
  <si>
    <t xml:space="preserve">LANDON FEED UNIT NO 2</t>
  </si>
  <si>
    <t xml:space="preserve">LINGELBACH UNIT NO 1</t>
  </si>
  <si>
    <t xml:space="preserve">LINGELBACH UNIT NO 2</t>
  </si>
  <si>
    <t xml:space="preserve">LIVENGOOD UNIT NO 1</t>
  </si>
  <si>
    <t xml:space="preserve">LIVENGOOD UNIT NO 2</t>
  </si>
  <si>
    <t xml:space="preserve">LOOMIS UNIT NO 1</t>
  </si>
  <si>
    <t xml:space="preserve">LOOMIS UNIT NO 2</t>
  </si>
  <si>
    <t xml:space="preserve">MCCOY LESTER</t>
  </si>
  <si>
    <t xml:space="preserve">MCCOY LESTER #2</t>
  </si>
  <si>
    <t xml:space="preserve">OLTMANN UNIT NO 1</t>
  </si>
  <si>
    <t xml:space="preserve">POPE UNIT NO 1</t>
  </si>
  <si>
    <t xml:space="preserve">POPE UNIT NO 2</t>
  </si>
  <si>
    <t xml:space="preserve">PURDY UNIT NO 1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</si>
  <si>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</si>
  <si>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</si>
  <si>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</si>
  <si>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</si>
  <si>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SCHEUERMAN UNIT NO 2</t>
  </si>
  <si>
    <t xml:space="preserve">SHELL UNIT NO 1</t>
  </si>
  <si>
    <t xml:space="preserve">SHELL UNIT NO 2</t>
  </si>
  <si>
    <t xml:space="preserve">STEENIS UNIT NO 1</t>
  </si>
  <si>
    <t xml:space="preserve">STEENIS UNIT NO 2</t>
  </si>
  <si>
    <t xml:space="preserve">STRONG UNIT NO 1</t>
  </si>
  <si>
    <t xml:space="preserve">STRONG UNIT NO 2</t>
  </si>
  <si>
    <t xml:space="preserve">THRONBROUGH NO 1</t>
  </si>
  <si>
    <t xml:space="preserve">THRONBROUGH NO 2</t>
  </si>
  <si>
    <t xml:space="preserve">TROWBRIDGE NO 1</t>
  </si>
  <si>
    <t xml:space="preserve">TROWBRIDGE NO 2</t>
  </si>
  <si>
    <t xml:space="preserve">VENTSAM NO 1</t>
  </si>
  <si>
    <t xml:space="preserve">VENTSAM NO 2</t>
  </si>
  <si>
    <t xml:space="preserve">VOLLMERS UNIT NO 1</t>
  </si>
  <si>
    <t xml:space="preserve">VOLLMERS UNIT NO 2</t>
  </si>
  <si>
    <t xml:space="preserve">WHEAT UNIT NO 1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</si>
  <si>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</si>
  <si>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</si>
  <si>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</si>
  <si>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</si>
  <si>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</si>
  <si>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HASKELL</t>
  </si>
  <si>
    <t xml:space="preserve">BARBEE JC/B/NO 1</t>
  </si>
  <si>
    <t xml:space="preserve">BARBEE JC/B/NO 2</t>
  </si>
  <si>
    <t xml:space="preserve">BARBEE JC/D/NO 1</t>
  </si>
  <si>
    <t xml:space="preserve">BARBEE JC/D/NO 2</t>
  </si>
  <si>
    <t xml:space="preserve">BARBEE JC/E/NO 1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</si>
  <si>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</si>
  <si>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</si>
  <si>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</si>
  <si>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</si>
  <si>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EUBANK, M.H./B/NO 1</t>
  </si>
  <si>
    <t xml:space="preserve">EUBANK, M.H./B/NO 2</t>
  </si>
  <si>
    <t xml:space="preserve">EUBANK, M.H./F/NO 1</t>
  </si>
  <si>
    <t xml:space="preserve">EUBANK, M.H./G/NO 1</t>
  </si>
  <si>
    <t xml:space="preserve">EUBANK, M.H./I/NO 1</t>
  </si>
  <si>
    <t xml:space="preserve">EUBANK, M.H./I/NO 2</t>
  </si>
  <si>
    <t xml:space="preserve">GILES UNIT NO 1</t>
  </si>
  <si>
    <t xml:space="preserve">GILES UNIT NO 2</t>
  </si>
  <si>
    <t xml:space="preserve">PARISH UNIT NO 1</t>
  </si>
  <si>
    <t xml:space="preserve">ROGGE UNIT NO 1</t>
  </si>
  <si>
    <t xml:space="preserve">ROGGE UNIT NO 2</t>
  </si>
  <si>
    <t xml:space="preserve">YOUNT UNIT NO 1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</si>
  <si>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</si>
  <si>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</si>
  <si>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</si>
  <si>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</si>
  <si>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VOSHELL, ESTELLA NO 2</t>
  </si>
  <si>
    <t xml:space="preserve">SUBTOTAL-HASKELL COUNTY STATION #62</t>
  </si>
  <si>
    <t xml:space="preserve">ARNOLD UNIT NO 1</t>
  </si>
  <si>
    <t xml:space="preserve">SEWARD</t>
  </si>
  <si>
    <t xml:space="preserve">ARNOLD UNIT NO 2</t>
  </si>
  <si>
    <t xml:space="preserve">COONS UNIT NO 1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</si>
  <si>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</si>
  <si>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</si>
  <si>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</si>
  <si>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</si>
  <si>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LEMON JC/D/NO 2</t>
  </si>
  <si>
    <t xml:space="preserve">MILLER, P.L. NO 1</t>
  </si>
  <si>
    <t xml:space="preserve">MILLER, P.L. NO 2</t>
  </si>
  <si>
    <t xml:space="preserve">STAPLETON, HAROLD UN NO 1</t>
  </si>
  <si>
    <t xml:space="preserve">STAPLETON, HAROLD UN NO 2</t>
  </si>
  <si>
    <t xml:space="preserve">THOMPSON, E.B. NO 1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</si>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</sst>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\ d&quot;, &quot;yy"/>
    <numFmt numFmtId="166" formatCode="[$-409]d\-mmm\-yy"/>
    <numFmt numFmtId="167" formatCode="0"/>
    <numFmt numFmtId="168" formatCode="0%"/>
    <numFmt numFmtId="169" formatCode="#,##0"/>
    <numFmt numFmtId="170" formatCode="0.00%"/>
    <numFmt numFmtId="171" formatCode="0.0000"/>
    <numFmt numFmtId="172" formatCode="dd\-mmm\-yy"/>
    <numFmt numFmtId="173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0" width="23.99"/>
    <col collapsed="false" customWidth="true" hidden="false" outlineLevel="0" max="4" min="3" style="0" width="12.7"/>
    <col collapsed="false" customWidth="true" hidden="false" outlineLevel="0" max="5" min="5" style="2" width="11.28"/>
    <col collapsed="false" customWidth="true" hidden="false" outlineLevel="0" max="6" min="6" style="0" width="10.71"/>
    <col collapsed="false" customWidth="true" hidden="false" outlineLevel="0" max="7" min="7" style="2" width="11.28"/>
    <col collapsed="false" customWidth="true" hidden="false" outlineLevel="0" max="10" min="8" style="2" width="12.7"/>
    <col collapsed="false" customWidth="true" hidden="false" outlineLevel="0" max="12" min="11" style="2" width="8.7"/>
    <col collapsed="false" customWidth="true" hidden="false" outlineLevel="0" max="13" min="13" style="0" width="18.7"/>
    <col collapsed="false" customWidth="true" hidden="false" outlineLevel="0" max="14" min="14" style="0" width="10.85"/>
  </cols>
  <sheetData>
    <row r="1" customFormat="false" ht="14.2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14.2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" hidden="false" customHeight="false" outlineLevel="0" collapsed="false">
      <c r="A3" s="3"/>
      <c r="B3" s="3"/>
      <c r="C3" s="3"/>
      <c r="D3" s="4"/>
      <c r="E3" s="3"/>
      <c r="F3" s="3"/>
      <c r="G3" s="3"/>
      <c r="H3" s="5" t="n">
        <f aca="true">TODAY()</f>
        <v>45927</v>
      </c>
      <c r="I3" s="3"/>
      <c r="J3" s="5"/>
      <c r="K3" s="3"/>
      <c r="L3" s="3"/>
    </row>
    <row r="4" customFormat="false" ht="14.2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customFormat="false" ht="14.25" hidden="false" customHeight="false" outlineLevel="0" collapsed="false">
      <c r="A5" s="6" t="s">
        <v>0</v>
      </c>
      <c r="B5" s="3" t="s">
        <v>1</v>
      </c>
      <c r="C5" s="3"/>
      <c r="D5" s="3"/>
      <c r="E5" s="3"/>
      <c r="F5" s="3"/>
      <c r="G5" s="7" t="s">
        <v>2</v>
      </c>
      <c r="H5" s="6" t="s">
        <v>3</v>
      </c>
      <c r="I5" s="3"/>
      <c r="J5" s="6"/>
      <c r="K5" s="3"/>
      <c r="L5" s="3"/>
    </row>
    <row r="6" customFormat="false" ht="14.25" hidden="false" customHeight="false" outlineLevel="0" collapsed="false">
      <c r="A6" s="3"/>
      <c r="B6" s="3" t="s">
        <v>4</v>
      </c>
      <c r="C6" s="3"/>
      <c r="D6" s="3"/>
      <c r="E6" s="3"/>
      <c r="F6" s="3"/>
      <c r="G6" s="7" t="s">
        <v>5</v>
      </c>
      <c r="H6" s="6" t="s">
        <v>6</v>
      </c>
      <c r="I6" s="3"/>
      <c r="J6" s="6"/>
      <c r="K6" s="3"/>
      <c r="L6" s="3"/>
    </row>
    <row r="7" customFormat="false" ht="14.25" hidden="false" customHeight="false" outlineLevel="0" collapsed="false">
      <c r="A7" s="3"/>
      <c r="B7" s="3"/>
      <c r="C7" s="3"/>
      <c r="D7" s="3"/>
      <c r="E7" s="3"/>
      <c r="F7" s="3"/>
      <c r="G7" s="7" t="s">
        <v>7</v>
      </c>
      <c r="H7" s="6" t="s">
        <v>8</v>
      </c>
      <c r="I7" s="3"/>
      <c r="J7" s="6"/>
      <c r="K7" s="3"/>
      <c r="L7" s="3"/>
    </row>
    <row r="8" customFormat="false" ht="14.25" hidden="false" customHeight="fals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customFormat="false" ht="14.25" hidden="false" customHeight="false" outlineLevel="0" collapsed="false">
      <c r="A9" s="3" t="s">
        <v>9</v>
      </c>
      <c r="B9" s="3" t="s">
        <v>10</v>
      </c>
      <c r="C9" s="3"/>
      <c r="D9" s="3"/>
      <c r="E9" s="3"/>
      <c r="F9" s="3"/>
      <c r="G9" s="7" t="s">
        <v>5</v>
      </c>
      <c r="H9" s="3" t="s">
        <v>11</v>
      </c>
      <c r="I9" s="3"/>
      <c r="J9" s="3"/>
      <c r="K9" s="3"/>
      <c r="L9" s="3"/>
    </row>
    <row r="10" customFormat="false" ht="14.25" hidden="false" customHeight="false" outlineLevel="0" collapsed="false">
      <c r="A10" s="3"/>
      <c r="B10" s="3" t="s">
        <v>12</v>
      </c>
      <c r="C10" s="3"/>
      <c r="D10" s="3"/>
      <c r="E10" s="3"/>
      <c r="F10" s="3"/>
      <c r="G10" s="7" t="s">
        <v>2</v>
      </c>
      <c r="H10" s="6" t="s">
        <v>13</v>
      </c>
      <c r="I10" s="3"/>
      <c r="J10" s="6"/>
      <c r="K10" s="3"/>
      <c r="L10" s="3"/>
    </row>
    <row r="11" customFormat="false" ht="14.25" hidden="false" customHeight="true" outlineLevel="0" collapsed="false">
      <c r="A11" s="3"/>
      <c r="B11" s="3"/>
      <c r="C11" s="3"/>
      <c r="D11" s="3"/>
      <c r="E11" s="3"/>
      <c r="F11" s="3"/>
      <c r="G11" s="7" t="s">
        <v>14</v>
      </c>
      <c r="H11" s="3" t="s">
        <v>15</v>
      </c>
      <c r="I11" s="3"/>
      <c r="J11" s="3"/>
      <c r="K11" s="3"/>
      <c r="L11" s="3"/>
    </row>
    <row r="12" customFormat="false" ht="14.2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3"/>
    </row>
    <row r="14" customFormat="false" ht="14.25" hidden="false" customHeight="fals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15" hidden="false" customHeight="false" outlineLevel="0" collapsed="false">
      <c r="A15" s="3" t="s">
        <v>16</v>
      </c>
      <c r="B15" s="3"/>
      <c r="C15" s="9" t="n">
        <f aca="false">NOMS!J2</f>
        <v>36682</v>
      </c>
      <c r="D15" s="10"/>
      <c r="E15" s="3"/>
      <c r="F15" s="3"/>
      <c r="G15" s="3"/>
      <c r="H15" s="3"/>
      <c r="I15" s="3"/>
      <c r="J15" s="3"/>
      <c r="K15" s="3"/>
      <c r="L15" s="3"/>
    </row>
    <row r="16" customFormat="false" ht="14.25" hidden="false" customHeight="fals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customFormat="false" ht="15" hidden="false" customHeight="false" outlineLevel="0" collapsed="false">
      <c r="A17" s="3" t="s">
        <v>17</v>
      </c>
      <c r="B17" s="3"/>
      <c r="C17" s="10"/>
      <c r="D17" s="6"/>
      <c r="E17" s="6" t="s">
        <v>18</v>
      </c>
      <c r="F17" s="11" t="s">
        <v>19</v>
      </c>
      <c r="G17" s="11" t="s">
        <v>20</v>
      </c>
      <c r="H17" s="11"/>
      <c r="I17" s="0"/>
      <c r="J17" s="12"/>
      <c r="K17" s="3"/>
      <c r="L17" s="3"/>
    </row>
    <row r="18" customFormat="false" ht="14.25" hidden="false" customHeight="false" outlineLevel="0" collapsed="false">
      <c r="A18" s="3"/>
      <c r="B18" s="3"/>
      <c r="C18" s="6"/>
      <c r="D18" s="13"/>
      <c r="E18" s="14"/>
      <c r="F18" s="14"/>
      <c r="G18" s="14"/>
      <c r="H18" s="14"/>
      <c r="I18" s="3"/>
      <c r="J18" s="3"/>
      <c r="K18" s="3"/>
      <c r="L18" s="3"/>
    </row>
    <row r="19" customFormat="false" ht="14.25" hidden="false" customHeight="false" outlineLevel="0" collapsed="false">
      <c r="A19" s="3" t="s">
        <v>21</v>
      </c>
      <c r="B19" s="3" t="s">
        <v>22</v>
      </c>
      <c r="C19" s="3" t="s">
        <v>23</v>
      </c>
      <c r="D19" s="3"/>
      <c r="E19" s="11" t="n">
        <f aca="false">NOMS!J48</f>
        <v>39</v>
      </c>
      <c r="F19" s="11" t="n">
        <f aca="false">NOMS!K48</f>
        <v>0.864</v>
      </c>
      <c r="G19" s="15" t="n">
        <f aca="false">E19*F19</f>
        <v>33.696</v>
      </c>
      <c r="H19" s="15"/>
      <c r="I19" s="3"/>
      <c r="J19" s="3"/>
      <c r="K19" s="3"/>
      <c r="L19" s="3"/>
    </row>
    <row r="20" customFormat="false" ht="14.25" hidden="false" customHeight="false" outlineLevel="0" collapsed="false">
      <c r="A20" s="3" t="s">
        <v>24</v>
      </c>
      <c r="B20" s="3" t="s">
        <v>25</v>
      </c>
      <c r="C20" s="3" t="s">
        <v>23</v>
      </c>
      <c r="D20" s="3"/>
      <c r="E20" s="11" t="n">
        <f aca="false">NOMS!J49</f>
        <v>47</v>
      </c>
      <c r="F20" s="11" t="n">
        <f aca="false">NOMS!K49</f>
        <v>0.874</v>
      </c>
      <c r="G20" s="15" t="n">
        <f aca="false">E20*F20</f>
        <v>41.078</v>
      </c>
      <c r="H20" s="15"/>
      <c r="I20" s="3"/>
      <c r="J20" s="3"/>
      <c r="K20" s="3"/>
      <c r="L20" s="3"/>
    </row>
    <row r="21" customFormat="false" ht="14.25" hidden="false" customHeight="false" outlineLevel="0" collapsed="false">
      <c r="A21" s="3"/>
      <c r="B21" s="3"/>
      <c r="C21" s="3"/>
      <c r="D21" s="3"/>
      <c r="E21" s="6"/>
      <c r="F21" s="3"/>
      <c r="G21" s="11"/>
      <c r="H21" s="11"/>
      <c r="I21" s="11"/>
      <c r="J21" s="3"/>
      <c r="K21" s="3"/>
      <c r="L21" s="3"/>
    </row>
    <row r="22" customFormat="false" ht="15" hidden="false" customHeight="false" outlineLevel="0" collapsed="false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"/>
    </row>
    <row r="23" customFormat="false" ht="1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7"/>
      <c r="N23" s="1"/>
      <c r="O23" s="17"/>
    </row>
    <row r="24" customFormat="false" ht="12.95" hidden="false" customHeight="true" outlineLevel="0" collapsed="false">
      <c r="A24" s="10"/>
      <c r="B24" s="3"/>
      <c r="C24" s="3"/>
      <c r="D24" s="3"/>
      <c r="E24" s="3"/>
      <c r="F24" s="3"/>
      <c r="G24" s="12" t="s">
        <v>26</v>
      </c>
      <c r="H24" s="3"/>
      <c r="I24" s="12" t="s">
        <v>27</v>
      </c>
      <c r="J24" s="3"/>
      <c r="K24" s="3"/>
      <c r="L24" s="3"/>
      <c r="M24" s="18"/>
      <c r="N24" s="19"/>
      <c r="O24" s="19"/>
    </row>
    <row r="25" customFormat="false" ht="12.95" hidden="false" customHeight="true" outlineLevel="0" collapsed="false">
      <c r="A25" s="8" t="s">
        <v>28</v>
      </c>
      <c r="B25" s="8"/>
      <c r="C25" s="8"/>
      <c r="D25" s="8"/>
      <c r="E25" s="20" t="s">
        <v>29</v>
      </c>
      <c r="F25" s="8"/>
      <c r="G25" s="20" t="s">
        <v>30</v>
      </c>
      <c r="H25" s="8"/>
      <c r="I25" s="21" t="s">
        <v>31</v>
      </c>
      <c r="J25" s="21"/>
      <c r="K25" s="14"/>
      <c r="L25" s="3"/>
      <c r="M25" s="18"/>
      <c r="N25" s="19"/>
      <c r="O25" s="19"/>
    </row>
    <row r="26" customFormat="false" ht="14.25" hidden="false" customHeight="false" outlineLevel="0" collapsed="false">
      <c r="A26" s="22"/>
      <c r="B26" s="23"/>
      <c r="C26" s="24"/>
      <c r="D26" s="22"/>
      <c r="E26" s="25"/>
      <c r="F26" s="22"/>
      <c r="G26" s="25"/>
      <c r="H26" s="26"/>
      <c r="I26" s="27"/>
      <c r="J26" s="28"/>
      <c r="K26" s="14"/>
      <c r="L26" s="3"/>
    </row>
    <row r="27" customFormat="false" ht="14.25" hidden="false" customHeight="false" outlineLevel="0" collapsed="false">
      <c r="A27" s="22" t="s">
        <v>32</v>
      </c>
      <c r="B27" s="29"/>
      <c r="C27" s="29"/>
      <c r="D27" s="22"/>
      <c r="E27" s="30" t="n">
        <v>0.257</v>
      </c>
      <c r="F27" s="31"/>
      <c r="G27" s="30" t="n">
        <v>0.257</v>
      </c>
      <c r="H27" s="26"/>
      <c r="I27" s="32" t="n">
        <f aca="false">G19*G27</f>
        <v>8.659872</v>
      </c>
      <c r="J27" s="28"/>
      <c r="K27" s="14"/>
      <c r="L27" s="3"/>
    </row>
    <row r="28" customFormat="false" ht="14.25" hidden="false" customHeight="false" outlineLevel="0" collapsed="false">
      <c r="A28" s="22" t="s">
        <v>33</v>
      </c>
      <c r="B28" s="29"/>
      <c r="C28" s="29"/>
      <c r="D28" s="22"/>
      <c r="E28" s="31" t="n">
        <v>0.257</v>
      </c>
      <c r="F28" s="31"/>
      <c r="G28" s="31" t="n">
        <v>0.257</v>
      </c>
      <c r="H28" s="26"/>
      <c r="I28" s="32" t="n">
        <f aca="false">G20*G28</f>
        <v>10.557046</v>
      </c>
      <c r="J28" s="14"/>
      <c r="K28" s="14"/>
      <c r="L28" s="3"/>
    </row>
    <row r="29" customFormat="false" ht="14.25" hidden="false" customHeight="false" outlineLevel="0" collapsed="false">
      <c r="A29" s="33"/>
      <c r="B29" s="26"/>
      <c r="C29" s="29"/>
      <c r="D29" s="22"/>
      <c r="E29" s="34"/>
      <c r="F29" s="34"/>
      <c r="G29" s="34"/>
      <c r="H29" s="35"/>
      <c r="I29" s="36"/>
      <c r="J29" s="14"/>
      <c r="K29" s="14"/>
      <c r="L29" s="3"/>
    </row>
    <row r="30" customFormat="false" ht="15.75" hidden="false" customHeight="false" outlineLevel="0" collapsed="false">
      <c r="A30" s="37"/>
      <c r="B30" s="38"/>
      <c r="C30" s="20"/>
      <c r="D30" s="39"/>
      <c r="E30" s="40"/>
      <c r="F30" s="40"/>
      <c r="G30" s="40"/>
      <c r="H30" s="41"/>
      <c r="I30" s="42"/>
      <c r="J30" s="14"/>
      <c r="K30" s="14"/>
      <c r="L30" s="3"/>
    </row>
    <row r="31" customFormat="false" ht="15" hidden="false" customHeight="false" outlineLevel="0" collapsed="false">
      <c r="A31" s="43"/>
      <c r="B31" s="14"/>
      <c r="C31" s="14"/>
      <c r="D31" s="14"/>
      <c r="E31" s="14"/>
      <c r="F31" s="3"/>
      <c r="G31" s="3"/>
      <c r="H31" s="0"/>
      <c r="I31" s="0"/>
      <c r="J31" s="3"/>
      <c r="K31" s="14"/>
      <c r="L31" s="3"/>
    </row>
    <row r="32" customFormat="false" ht="14.25" hidden="false" customHeight="false" outlineLevel="0" collapsed="false">
      <c r="A32" s="14"/>
      <c r="B32" s="44"/>
      <c r="C32" s="14"/>
      <c r="D32" s="14"/>
      <c r="E32" s="14"/>
      <c r="F32" s="3"/>
      <c r="G32" s="6"/>
      <c r="H32" s="0"/>
      <c r="I32" s="0"/>
      <c r="J32" s="3"/>
      <c r="K32" s="14"/>
      <c r="L32" s="3"/>
    </row>
    <row r="33" customFormat="false" ht="14.25" hidden="false" customHeight="false" outlineLevel="0" collapsed="false">
      <c r="A33" s="14"/>
      <c r="B33" s="14"/>
      <c r="C33" s="14"/>
      <c r="D33" s="14"/>
      <c r="E33" s="14"/>
      <c r="F33" s="14"/>
      <c r="G33" s="14"/>
      <c r="H33" s="0"/>
      <c r="I33" s="0"/>
      <c r="J33" s="14"/>
      <c r="K33" s="14"/>
      <c r="L33" s="3"/>
    </row>
    <row r="34" customFormat="false" ht="14.2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customFormat="false" ht="14.2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1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2" width="11.28"/>
    <col collapsed="false" customWidth="true" hidden="false" outlineLevel="0" max="6" min="6" style="0" width="3.56"/>
    <col collapsed="false" customWidth="true" hidden="false" outlineLevel="0" max="7" min="7" style="2" width="11.28"/>
    <col collapsed="false" customWidth="true" hidden="false" outlineLevel="0" max="9" min="8" style="2" width="12.7"/>
    <col collapsed="false" customWidth="true" hidden="false" outlineLevel="0" max="10" min="10" style="2" width="10.71"/>
    <col collapsed="false" customWidth="true" hidden="false" outlineLevel="0" max="12" min="11" style="2" width="8.7"/>
    <col collapsed="false" customWidth="true" hidden="false" outlineLevel="0" max="13" min="13" style="0" width="18.7"/>
    <col collapsed="false" customWidth="true" hidden="false" outlineLevel="0" max="14" min="14" style="0" width="10.85"/>
  </cols>
  <sheetData>
    <row r="2" customFormat="false" ht="12.75" hidden="false" customHeight="false" outlineLevel="0" collapsed="false">
      <c r="A2" s="1" t="s">
        <v>34</v>
      </c>
      <c r="C2" s="1" t="s">
        <v>35</v>
      </c>
      <c r="D2" s="0" t="s">
        <v>36</v>
      </c>
      <c r="H2" s="45" t="s">
        <v>37</v>
      </c>
      <c r="J2" s="46" t="n">
        <v>36682</v>
      </c>
    </row>
    <row r="3" customFormat="false" ht="12.75" hidden="false" customHeight="false" outlineLevel="0" collapsed="false">
      <c r="A3" s="1" t="s">
        <v>38</v>
      </c>
      <c r="C3" s="1" t="s">
        <v>39</v>
      </c>
      <c r="D3" s="0" t="s">
        <v>40</v>
      </c>
      <c r="H3" s="17" t="s">
        <v>41</v>
      </c>
      <c r="J3" s="46" t="n">
        <v>36685</v>
      </c>
    </row>
    <row r="4" customFormat="false" ht="12.75" hidden="false" customHeight="false" outlineLevel="0" collapsed="false">
      <c r="C4" s="1" t="s">
        <v>42</v>
      </c>
      <c r="D4" s="0" t="s">
        <v>43</v>
      </c>
    </row>
    <row r="5" customFormat="false" ht="12.75" hidden="false" customHeight="false" outlineLevel="0" collapsed="false">
      <c r="C5" s="1"/>
    </row>
    <row r="6" customFormat="false" ht="12.75" hidden="false" customHeight="false" outlineLevel="0" collapsed="false">
      <c r="A6" s="1" t="s">
        <v>44</v>
      </c>
      <c r="C6" s="1" t="s">
        <v>35</v>
      </c>
      <c r="D6" s="0" t="s">
        <v>45</v>
      </c>
    </row>
    <row r="7" customFormat="false" ht="12.75" hidden="false" customHeight="false" outlineLevel="0" collapsed="false">
      <c r="A7" s="1" t="s">
        <v>46</v>
      </c>
      <c r="C7" s="1" t="s">
        <v>39</v>
      </c>
      <c r="D7" s="0" t="s">
        <v>47</v>
      </c>
    </row>
    <row r="8" customFormat="false" ht="12.75" hidden="false" customHeight="false" outlineLevel="0" collapsed="false">
      <c r="C8" s="1" t="s">
        <v>42</v>
      </c>
      <c r="D8" s="0" t="s">
        <v>48</v>
      </c>
    </row>
    <row r="10" customFormat="false" ht="39.95" hidden="false" customHeight="true" outlineLevel="0" collapsed="false">
      <c r="A10" s="47" t="s">
        <v>49</v>
      </c>
      <c r="B10" s="48" t="s">
        <v>50</v>
      </c>
      <c r="C10" s="49" t="s">
        <v>51</v>
      </c>
      <c r="D10" s="49" t="s">
        <v>52</v>
      </c>
      <c r="E10" s="49" t="s">
        <v>53</v>
      </c>
      <c r="F10" s="48" t="s">
        <v>54</v>
      </c>
      <c r="G10" s="49" t="s">
        <v>55</v>
      </c>
      <c r="H10" s="50" t="s">
        <v>56</v>
      </c>
      <c r="I10" s="50" t="s">
        <v>57</v>
      </c>
      <c r="J10" s="49" t="s">
        <v>58</v>
      </c>
      <c r="K10" s="49" t="s">
        <v>19</v>
      </c>
      <c r="L10" s="49" t="s">
        <v>20</v>
      </c>
    </row>
    <row r="11" customFormat="false" ht="12.75" hidden="false" customHeight="false" outlineLevel="0" collapsed="false">
      <c r="C11" s="2"/>
      <c r="D11" s="2"/>
    </row>
    <row r="12" customFormat="false" ht="12.75" hidden="false" customHeight="false" outlineLevel="0" collapsed="false">
      <c r="A12" s="1" t="s">
        <v>59</v>
      </c>
      <c r="B12" s="0" t="s">
        <v>60</v>
      </c>
      <c r="C12" s="2" t="s">
        <v>61</v>
      </c>
      <c r="D12" s="2" t="n">
        <v>901526</v>
      </c>
      <c r="E12" s="2" t="s">
        <v>62</v>
      </c>
      <c r="F12" s="0" t="s">
        <v>63</v>
      </c>
      <c r="G12" s="2" t="s">
        <v>64</v>
      </c>
      <c r="H12" s="51" t="n">
        <v>1</v>
      </c>
      <c r="I12" s="51" t="n">
        <v>1</v>
      </c>
      <c r="J12" s="52" t="n">
        <v>0</v>
      </c>
      <c r="K12" s="2" t="n">
        <v>1.5137</v>
      </c>
      <c r="L12" s="53" t="n">
        <f aca="false">J12*K12</f>
        <v>0</v>
      </c>
    </row>
    <row r="13" customFormat="false" ht="12.75" hidden="false" customHeight="false" outlineLevel="0" collapsed="false">
      <c r="A13" s="1" t="s">
        <v>59</v>
      </c>
      <c r="B13" s="0" t="s">
        <v>65</v>
      </c>
      <c r="C13" s="2" t="s">
        <v>61</v>
      </c>
      <c r="D13" s="2" t="n">
        <v>901553</v>
      </c>
      <c r="E13" s="2" t="s">
        <v>62</v>
      </c>
      <c r="F13" s="0" t="s">
        <v>63</v>
      </c>
      <c r="G13" s="2" t="s">
        <v>64</v>
      </c>
      <c r="H13" s="51" t="n">
        <v>1</v>
      </c>
      <c r="I13" s="51" t="n">
        <v>1</v>
      </c>
      <c r="J13" s="52" t="n">
        <v>0</v>
      </c>
      <c r="K13" s="2" t="n">
        <v>1.436</v>
      </c>
      <c r="L13" s="52" t="n">
        <f aca="false">J13*K13</f>
        <v>0</v>
      </c>
    </row>
    <row r="14" customFormat="false" ht="12.75" hidden="false" customHeight="false" outlineLevel="0" collapsed="false">
      <c r="A14" s="1" t="s">
        <v>59</v>
      </c>
      <c r="B14" s="0" t="s">
        <v>66</v>
      </c>
      <c r="C14" s="2" t="s">
        <v>61</v>
      </c>
      <c r="D14" s="2" t="n">
        <v>901534</v>
      </c>
      <c r="E14" s="2" t="s">
        <v>62</v>
      </c>
      <c r="F14" s="0" t="s">
        <v>63</v>
      </c>
      <c r="G14" s="2" t="s">
        <v>64</v>
      </c>
      <c r="H14" s="51" t="n">
        <v>1</v>
      </c>
      <c r="I14" s="51" t="n">
        <v>1</v>
      </c>
      <c r="J14" s="52" t="n">
        <v>0</v>
      </c>
      <c r="K14" s="2" t="n">
        <v>1.1643</v>
      </c>
      <c r="L14" s="53" t="n">
        <f aca="false">J14*K14</f>
        <v>0</v>
      </c>
    </row>
    <row r="15" customFormat="false" ht="12.75" hidden="false" customHeight="false" outlineLevel="0" collapsed="false">
      <c r="A15" s="1" t="s">
        <v>59</v>
      </c>
      <c r="B15" s="0" t="s">
        <v>67</v>
      </c>
      <c r="C15" s="2" t="s">
        <v>61</v>
      </c>
      <c r="D15" s="2" t="n">
        <v>901535</v>
      </c>
      <c r="E15" s="2" t="s">
        <v>62</v>
      </c>
      <c r="F15" s="0" t="s">
        <v>63</v>
      </c>
      <c r="G15" s="2" t="s">
        <v>64</v>
      </c>
      <c r="H15" s="51" t="n">
        <v>1</v>
      </c>
      <c r="I15" s="51" t="n">
        <v>1</v>
      </c>
      <c r="J15" s="52" t="n">
        <v>0</v>
      </c>
      <c r="K15" s="2" t="n">
        <v>1.3729</v>
      </c>
      <c r="L15" s="53" t="n">
        <f aca="false">J15*K15</f>
        <v>0</v>
      </c>
    </row>
    <row r="16" customFormat="false" ht="12.75" hidden="false" customHeight="false" outlineLevel="0" collapsed="false">
      <c r="A16" s="1" t="s">
        <v>59</v>
      </c>
      <c r="B16" s="0" t="s">
        <v>68</v>
      </c>
      <c r="C16" s="2" t="s">
        <v>61</v>
      </c>
      <c r="D16" s="2" t="n">
        <v>901531</v>
      </c>
      <c r="E16" s="2" t="s">
        <v>62</v>
      </c>
      <c r="F16" s="0" t="s">
        <v>63</v>
      </c>
      <c r="G16" s="2" t="s">
        <v>64</v>
      </c>
      <c r="H16" s="51" t="n">
        <v>1</v>
      </c>
      <c r="I16" s="51" t="n">
        <v>1</v>
      </c>
      <c r="J16" s="52" t="n">
        <v>0</v>
      </c>
      <c r="K16" s="2" t="n">
        <v>1.5631</v>
      </c>
      <c r="L16" s="53" t="n">
        <f aca="false">J16*K16</f>
        <v>0</v>
      </c>
    </row>
    <row r="17" customFormat="false" ht="12.75" hidden="false" customHeight="false" outlineLevel="0" collapsed="false">
      <c r="A17" s="1" t="s">
        <v>59</v>
      </c>
      <c r="B17" s="0" t="s">
        <v>69</v>
      </c>
      <c r="C17" s="2" t="s">
        <v>61</v>
      </c>
      <c r="D17" s="2" t="n">
        <v>901532</v>
      </c>
      <c r="E17" s="2" t="s">
        <v>62</v>
      </c>
      <c r="F17" s="0" t="s">
        <v>63</v>
      </c>
      <c r="G17" s="2" t="s">
        <v>64</v>
      </c>
      <c r="H17" s="51" t="n">
        <v>1</v>
      </c>
      <c r="I17" s="51" t="n">
        <v>1</v>
      </c>
      <c r="J17" s="52" t="n">
        <v>0</v>
      </c>
      <c r="K17" s="2" t="n">
        <v>1.1236</v>
      </c>
      <c r="L17" s="53" t="n">
        <f aca="false">J17*K17</f>
        <v>0</v>
      </c>
    </row>
    <row r="18" customFormat="false" ht="12.75" hidden="false" customHeight="false" outlineLevel="0" collapsed="false">
      <c r="A18" s="1" t="s">
        <v>59</v>
      </c>
      <c r="B18" s="0" t="s">
        <v>70</v>
      </c>
      <c r="C18" s="2" t="s">
        <v>61</v>
      </c>
      <c r="D18" s="2" t="n">
        <v>901536</v>
      </c>
      <c r="E18" s="2" t="s">
        <v>62</v>
      </c>
      <c r="F18" s="0" t="s">
        <v>63</v>
      </c>
      <c r="G18" s="2" t="s">
        <v>64</v>
      </c>
      <c r="H18" s="51" t="n">
        <v>1</v>
      </c>
      <c r="I18" s="51" t="n">
        <v>1</v>
      </c>
      <c r="J18" s="52" t="n">
        <v>0</v>
      </c>
      <c r="K18" s="2" t="n">
        <v>1.1697</v>
      </c>
      <c r="L18" s="53" t="n">
        <f aca="false">J18*K18</f>
        <v>0</v>
      </c>
    </row>
    <row r="19" customFormat="false" ht="12.75" hidden="false" customHeight="false" outlineLevel="0" collapsed="false">
      <c r="A19" s="1" t="s">
        <v>59</v>
      </c>
      <c r="B19" s="0" t="s">
        <v>71</v>
      </c>
      <c r="C19" s="2" t="s">
        <v>61</v>
      </c>
      <c r="D19" s="2" t="n">
        <v>901537</v>
      </c>
      <c r="E19" s="2" t="s">
        <v>62</v>
      </c>
      <c r="F19" s="0" t="s">
        <v>63</v>
      </c>
      <c r="G19" s="2" t="s">
        <v>64</v>
      </c>
      <c r="H19" s="51" t="n">
        <v>1</v>
      </c>
      <c r="I19" s="51" t="n">
        <v>1</v>
      </c>
      <c r="J19" s="52" t="n">
        <v>0</v>
      </c>
      <c r="K19" s="2" t="n">
        <v>1.5682</v>
      </c>
      <c r="L19" s="53" t="n">
        <f aca="false">J19*K19</f>
        <v>0</v>
      </c>
    </row>
    <row r="20" customFormat="false" ht="12.75" hidden="false" customHeight="false" outlineLevel="0" collapsed="false">
      <c r="A20" s="1" t="s">
        <v>59</v>
      </c>
      <c r="B20" s="0" t="s">
        <v>72</v>
      </c>
      <c r="C20" s="2" t="s">
        <v>61</v>
      </c>
      <c r="D20" s="2" t="n">
        <v>901538</v>
      </c>
      <c r="E20" s="2" t="s">
        <v>62</v>
      </c>
      <c r="F20" s="0" t="s">
        <v>63</v>
      </c>
      <c r="G20" s="2" t="s">
        <v>64</v>
      </c>
      <c r="H20" s="51" t="n">
        <v>1</v>
      </c>
      <c r="I20" s="51" t="n">
        <v>1</v>
      </c>
      <c r="J20" s="52" t="n">
        <v>0</v>
      </c>
      <c r="K20" s="2" t="n">
        <v>1.3657</v>
      </c>
      <c r="L20" s="53" t="n">
        <f aca="false">J20*K20</f>
        <v>0</v>
      </c>
    </row>
    <row r="21" customFormat="false" ht="12.75" hidden="false" customHeight="false" outlineLevel="0" collapsed="false">
      <c r="A21" s="1" t="s">
        <v>59</v>
      </c>
      <c r="B21" s="0" t="s">
        <v>73</v>
      </c>
      <c r="C21" s="2" t="s">
        <v>61</v>
      </c>
      <c r="D21" s="2" t="n">
        <v>900993</v>
      </c>
      <c r="E21" s="2" t="s">
        <v>62</v>
      </c>
      <c r="F21" s="0" t="s">
        <v>63</v>
      </c>
      <c r="G21" s="2" t="s">
        <v>64</v>
      </c>
      <c r="H21" s="51" t="n">
        <v>1</v>
      </c>
      <c r="I21" s="51" t="n">
        <v>1</v>
      </c>
      <c r="J21" s="52" t="n">
        <v>0</v>
      </c>
      <c r="K21" s="51" t="n">
        <v>1</v>
      </c>
      <c r="L21" s="52" t="n">
        <f aca="false">J21*K21</f>
        <v>0</v>
      </c>
    </row>
    <row r="22" customFormat="false" ht="12.75" hidden="false" customHeight="false" outlineLevel="0" collapsed="false">
      <c r="A22" s="1" t="s">
        <v>59</v>
      </c>
      <c r="B22" s="0" t="s">
        <v>74</v>
      </c>
      <c r="C22" s="2" t="s">
        <v>61</v>
      </c>
      <c r="D22" s="2" t="n">
        <v>901540</v>
      </c>
      <c r="E22" s="2" t="s">
        <v>62</v>
      </c>
      <c r="F22" s="0" t="s">
        <v>63</v>
      </c>
      <c r="G22" s="2" t="s">
        <v>64</v>
      </c>
      <c r="H22" s="51" t="n">
        <v>1</v>
      </c>
      <c r="I22" s="51" t="n">
        <v>1</v>
      </c>
      <c r="J22" s="52" t="n">
        <v>0</v>
      </c>
      <c r="K22" s="2" t="n">
        <v>1.7001</v>
      </c>
      <c r="L22" s="53" t="n">
        <f aca="false">J22*K22</f>
        <v>0</v>
      </c>
    </row>
    <row r="23" customFormat="false" ht="12.75" hidden="false" customHeight="false" outlineLevel="0" collapsed="false">
      <c r="A23" s="54" t="s">
        <v>59</v>
      </c>
      <c r="B23" s="55" t="s">
        <v>75</v>
      </c>
      <c r="C23" s="56" t="s">
        <v>61</v>
      </c>
      <c r="D23" s="56" t="n">
        <v>901539</v>
      </c>
      <c r="E23" s="56" t="s">
        <v>62</v>
      </c>
      <c r="F23" s="55" t="s">
        <v>63</v>
      </c>
      <c r="G23" s="56" t="s">
        <v>64</v>
      </c>
      <c r="H23" s="57" t="n">
        <v>1</v>
      </c>
      <c r="I23" s="57" t="n">
        <v>1</v>
      </c>
      <c r="J23" s="58" t="n">
        <v>0</v>
      </c>
      <c r="K23" s="56" t="n">
        <v>1.9373</v>
      </c>
      <c r="L23" s="59" t="n">
        <f aca="false">J23*K23</f>
        <v>0</v>
      </c>
    </row>
    <row r="24" customFormat="false" ht="12.75" hidden="false" customHeight="false" outlineLevel="0" collapsed="false">
      <c r="A24" s="60"/>
      <c r="B24" s="61"/>
      <c r="C24" s="62"/>
      <c r="D24" s="62"/>
      <c r="E24" s="62"/>
      <c r="F24" s="61"/>
      <c r="G24" s="62"/>
      <c r="H24" s="63"/>
      <c r="I24" s="63"/>
      <c r="J24" s="64"/>
      <c r="K24" s="62"/>
      <c r="L24" s="65"/>
      <c r="M24" s="17" t="s">
        <v>76</v>
      </c>
      <c r="N24" s="1" t="s">
        <v>77</v>
      </c>
      <c r="O24" s="17" t="s">
        <v>78</v>
      </c>
    </row>
    <row r="25" customFormat="false" ht="12.95" hidden="false" customHeight="true" outlineLevel="0" collapsed="false">
      <c r="A25" s="66" t="s">
        <v>79</v>
      </c>
      <c r="B25" s="66"/>
      <c r="C25" s="67"/>
      <c r="D25" s="67"/>
      <c r="J25" s="68" t="n">
        <f aca="false">SUM(J12:J23)</f>
        <v>0</v>
      </c>
      <c r="K25" s="69"/>
      <c r="L25" s="68" t="n">
        <f aca="false">SUM(L12:L23)</f>
        <v>0</v>
      </c>
      <c r="M25" s="18" t="n">
        <v>0.85</v>
      </c>
      <c r="N25" s="19" t="n">
        <f aca="false">M25*L25</f>
        <v>0</v>
      </c>
      <c r="O25" s="19" t="n">
        <f aca="false">L25-N25</f>
        <v>0</v>
      </c>
    </row>
    <row r="26" customFormat="false" ht="12.95" hidden="false" customHeight="true" outlineLevel="0" collapsed="false">
      <c r="A26" s="67"/>
      <c r="B26" s="67"/>
      <c r="C26" s="67"/>
      <c r="D26" s="67"/>
      <c r="J26" s="68"/>
      <c r="K26" s="69"/>
      <c r="L26" s="68"/>
      <c r="M26" s="18"/>
      <c r="N26" s="19"/>
      <c r="O26" s="19"/>
    </row>
    <row r="27" customFormat="false" ht="12.75" hidden="false" customHeight="false" outlineLevel="0" collapsed="false">
      <c r="J27" s="52"/>
      <c r="L27" s="52"/>
    </row>
    <row r="28" customFormat="false" ht="12.75" hidden="false" customHeight="false" outlineLevel="0" collapsed="false">
      <c r="A28" s="1" t="s">
        <v>80</v>
      </c>
      <c r="B28" s="0" t="s">
        <v>81</v>
      </c>
      <c r="C28" s="2" t="s">
        <v>82</v>
      </c>
      <c r="D28" s="2" t="n">
        <v>27869</v>
      </c>
      <c r="E28" s="2" t="s">
        <v>83</v>
      </c>
      <c r="F28" s="0" t="s">
        <v>84</v>
      </c>
      <c r="G28" s="2" t="s">
        <v>85</v>
      </c>
      <c r="H28" s="51" t="n">
        <v>0.2109</v>
      </c>
      <c r="I28" s="51" t="n">
        <v>0.2109</v>
      </c>
      <c r="J28" s="52" t="n">
        <v>92</v>
      </c>
      <c r="K28" s="70" t="n">
        <v>1.019</v>
      </c>
      <c r="L28" s="53" t="n">
        <f aca="false">J28*K28*I28</f>
        <v>19.7714532</v>
      </c>
    </row>
    <row r="29" customFormat="false" ht="12.75" hidden="false" customHeight="false" outlineLevel="0" collapsed="false">
      <c r="A29" s="1" t="s">
        <v>80</v>
      </c>
      <c r="B29" s="0" t="s">
        <v>86</v>
      </c>
      <c r="C29" s="2" t="s">
        <v>82</v>
      </c>
      <c r="D29" s="2" t="n">
        <v>28941</v>
      </c>
      <c r="E29" s="2" t="s">
        <v>83</v>
      </c>
      <c r="F29" s="0" t="s">
        <v>84</v>
      </c>
      <c r="G29" s="2" t="s">
        <v>85</v>
      </c>
      <c r="H29" s="51" t="n">
        <v>0.2109</v>
      </c>
      <c r="I29" s="51" t="n">
        <v>0.11</v>
      </c>
      <c r="J29" s="52" t="n">
        <v>112</v>
      </c>
      <c r="K29" s="70" t="n">
        <v>1.028</v>
      </c>
      <c r="L29" s="53" t="n">
        <f aca="false">J29*K29*I29</f>
        <v>12.66496</v>
      </c>
    </row>
    <row r="30" customFormat="false" ht="12.75" hidden="false" customHeight="false" outlineLevel="0" collapsed="false">
      <c r="A30" s="1" t="s">
        <v>80</v>
      </c>
      <c r="B30" s="0" t="s">
        <v>87</v>
      </c>
      <c r="C30" s="2" t="s">
        <v>82</v>
      </c>
      <c r="D30" s="2" t="n">
        <v>29254</v>
      </c>
      <c r="E30" s="2" t="s">
        <v>83</v>
      </c>
      <c r="F30" s="0" t="s">
        <v>84</v>
      </c>
      <c r="G30" s="2" t="s">
        <v>85</v>
      </c>
      <c r="H30" s="51" t="n">
        <v>0.2109</v>
      </c>
      <c r="I30" s="51" t="n">
        <v>0.105</v>
      </c>
      <c r="J30" s="52" t="n">
        <v>238</v>
      </c>
      <c r="K30" s="70" t="n">
        <v>1.017</v>
      </c>
      <c r="L30" s="53" t="n">
        <f aca="false">J30*K30*I30</f>
        <v>25.41483</v>
      </c>
    </row>
    <row r="31" customFormat="false" ht="12.75" hidden="false" customHeight="false" outlineLevel="0" collapsed="false">
      <c r="A31" s="1" t="s">
        <v>80</v>
      </c>
      <c r="B31" s="0" t="s">
        <v>88</v>
      </c>
      <c r="C31" s="2" t="s">
        <v>82</v>
      </c>
      <c r="D31" s="2" t="n">
        <v>27964</v>
      </c>
      <c r="E31" s="2" t="s">
        <v>83</v>
      </c>
      <c r="F31" s="0" t="s">
        <v>84</v>
      </c>
      <c r="G31" s="2" t="s">
        <v>85</v>
      </c>
      <c r="H31" s="51" t="n">
        <v>0.5</v>
      </c>
      <c r="I31" s="51" t="n">
        <v>0.5</v>
      </c>
      <c r="J31" s="52" t="n">
        <v>62</v>
      </c>
      <c r="K31" s="70" t="n">
        <v>1.016</v>
      </c>
      <c r="L31" s="53" t="n">
        <f aca="false">J31*K31*I31</f>
        <v>31.496</v>
      </c>
    </row>
    <row r="32" customFormat="false" ht="12.75" hidden="false" customHeight="false" outlineLevel="0" collapsed="false">
      <c r="A32" s="1" t="s">
        <v>80</v>
      </c>
      <c r="B32" s="0" t="s">
        <v>89</v>
      </c>
      <c r="C32" s="2" t="s">
        <v>82</v>
      </c>
      <c r="D32" s="2" t="n">
        <v>28979</v>
      </c>
      <c r="E32" s="2" t="s">
        <v>83</v>
      </c>
      <c r="F32" s="0" t="s">
        <v>84</v>
      </c>
      <c r="G32" s="2" t="s">
        <v>85</v>
      </c>
      <c r="H32" s="51" t="n">
        <v>0.5</v>
      </c>
      <c r="I32" s="51" t="n">
        <v>0.25</v>
      </c>
      <c r="J32" s="52" t="n">
        <v>110</v>
      </c>
      <c r="K32" s="70" t="n">
        <v>1.015</v>
      </c>
      <c r="L32" s="53" t="n">
        <f aca="false">J32*K32*I32</f>
        <v>27.9125</v>
      </c>
    </row>
    <row r="33" customFormat="false" ht="12.75" hidden="false" customHeight="false" outlineLevel="0" collapsed="false">
      <c r="A33" s="1" t="s">
        <v>80</v>
      </c>
      <c r="B33" s="0" t="s">
        <v>90</v>
      </c>
      <c r="C33" s="2" t="s">
        <v>82</v>
      </c>
      <c r="D33" s="2" t="n">
        <v>29795</v>
      </c>
      <c r="E33" s="2" t="s">
        <v>83</v>
      </c>
      <c r="F33" s="0" t="s">
        <v>84</v>
      </c>
      <c r="G33" s="2" t="s">
        <v>85</v>
      </c>
      <c r="H33" s="51" t="n">
        <v>0.5</v>
      </c>
      <c r="I33" s="51" t="n">
        <v>0.5</v>
      </c>
      <c r="J33" s="52" t="n">
        <v>96</v>
      </c>
      <c r="K33" s="70" t="n">
        <v>1.014</v>
      </c>
      <c r="L33" s="53" t="n">
        <f aca="false">J33*K33*I33</f>
        <v>48.672</v>
      </c>
    </row>
    <row r="34" customFormat="false" ht="12.75" hidden="false" customHeight="false" outlineLevel="0" collapsed="false">
      <c r="A34" s="1" t="s">
        <v>80</v>
      </c>
      <c r="B34" s="0" t="s">
        <v>91</v>
      </c>
      <c r="C34" s="2" t="s">
        <v>82</v>
      </c>
      <c r="D34" s="2" t="n">
        <v>27965</v>
      </c>
      <c r="E34" s="2" t="s">
        <v>83</v>
      </c>
      <c r="F34" s="0" t="s">
        <v>84</v>
      </c>
      <c r="G34" s="2" t="s">
        <v>85</v>
      </c>
      <c r="H34" s="51" t="n">
        <v>0.5</v>
      </c>
      <c r="I34" s="51" t="n">
        <v>0.5</v>
      </c>
      <c r="J34" s="52" t="n">
        <v>142</v>
      </c>
      <c r="K34" s="70" t="n">
        <v>0.998</v>
      </c>
      <c r="L34" s="53" t="n">
        <f aca="false">J34*K34*I34</f>
        <v>70.858</v>
      </c>
    </row>
    <row r="35" customFormat="false" ht="12.75" hidden="false" customHeight="false" outlineLevel="0" collapsed="false">
      <c r="A35" s="1" t="s">
        <v>80</v>
      </c>
      <c r="B35" s="0" t="s">
        <v>92</v>
      </c>
      <c r="C35" s="2" t="s">
        <v>82</v>
      </c>
      <c r="D35" s="2" t="n">
        <v>29079</v>
      </c>
      <c r="E35" s="2" t="s">
        <v>83</v>
      </c>
      <c r="F35" s="0" t="s">
        <v>84</v>
      </c>
      <c r="G35" s="2" t="s">
        <v>85</v>
      </c>
      <c r="H35" s="51" t="n">
        <v>0.5</v>
      </c>
      <c r="I35" s="51" t="n">
        <v>0.5</v>
      </c>
      <c r="J35" s="52" t="n">
        <v>0</v>
      </c>
      <c r="K35" s="70" t="n">
        <v>1</v>
      </c>
      <c r="L35" s="53" t="n">
        <f aca="false">J35*K35*I35</f>
        <v>0</v>
      </c>
    </row>
    <row r="36" customFormat="false" ht="12.75" hidden="false" customHeight="false" outlineLevel="0" collapsed="false">
      <c r="A36" s="54" t="s">
        <v>80</v>
      </c>
      <c r="B36" s="55" t="s">
        <v>93</v>
      </c>
      <c r="C36" s="56" t="s">
        <v>82</v>
      </c>
      <c r="D36" s="56" t="n">
        <v>29525</v>
      </c>
      <c r="E36" s="56" t="s">
        <v>83</v>
      </c>
      <c r="F36" s="55" t="s">
        <v>84</v>
      </c>
      <c r="G36" s="56" t="s">
        <v>85</v>
      </c>
      <c r="H36" s="57" t="n">
        <v>0.5</v>
      </c>
      <c r="I36" s="57" t="n">
        <v>0.5</v>
      </c>
      <c r="J36" s="58" t="n">
        <v>142</v>
      </c>
      <c r="K36" s="71" t="n">
        <v>0.999</v>
      </c>
      <c r="L36" s="59" t="n">
        <f aca="false">J36*K36*I36</f>
        <v>70.929</v>
      </c>
    </row>
    <row r="37" customFormat="false" ht="12.75" hidden="false" customHeight="false" outlineLevel="0" collapsed="false">
      <c r="C37" s="2"/>
      <c r="D37" s="2"/>
      <c r="H37" s="51"/>
      <c r="I37" s="51"/>
      <c r="J37" s="52"/>
      <c r="K37" s="70"/>
      <c r="L37" s="53"/>
      <c r="M37" s="17" t="s">
        <v>76</v>
      </c>
      <c r="N37" s="1" t="s">
        <v>77</v>
      </c>
      <c r="O37" s="17" t="s">
        <v>78</v>
      </c>
    </row>
    <row r="38" customFormat="false" ht="12.75" hidden="false" customHeight="false" outlineLevel="0" collapsed="false">
      <c r="A38" s="72" t="s">
        <v>94</v>
      </c>
      <c r="B38" s="72"/>
      <c r="J38" s="52" t="n">
        <f aca="false">SUM(J28:J37)</f>
        <v>994</v>
      </c>
      <c r="L38" s="53" t="n">
        <f aca="false">SUM(L28:L37)</f>
        <v>307.7187432</v>
      </c>
      <c r="M38" s="18" t="n">
        <v>0.75</v>
      </c>
      <c r="N38" s="19" t="n">
        <f aca="false">M38*L38</f>
        <v>230.7890574</v>
      </c>
      <c r="O38" s="19" t="n">
        <f aca="false">L38-N38</f>
        <v>76.9296858</v>
      </c>
    </row>
    <row r="39" customFormat="false" ht="12.75" hidden="false" customHeight="false" outlineLevel="0" collapsed="false">
      <c r="A39" s="17"/>
      <c r="B39" s="17"/>
      <c r="J39" s="52"/>
      <c r="L39" s="53"/>
      <c r="M39" s="18"/>
      <c r="N39" s="19"/>
      <c r="O39" s="19"/>
    </row>
    <row r="40" customFormat="false" ht="12.75" hidden="false" customHeight="false" outlineLevel="0" collapsed="false">
      <c r="J40" s="52"/>
      <c r="L40" s="52"/>
    </row>
    <row r="41" customFormat="false" ht="12.75" hidden="false" customHeight="false" outlineLevel="0" collapsed="false">
      <c r="A41" s="1" t="s">
        <v>80</v>
      </c>
      <c r="B41" s="0" t="s">
        <v>95</v>
      </c>
      <c r="C41" s="2" t="s">
        <v>96</v>
      </c>
      <c r="D41" s="2" t="n">
        <v>147008</v>
      </c>
      <c r="E41" s="2" t="s">
        <v>97</v>
      </c>
      <c r="F41" s="0" t="s">
        <v>84</v>
      </c>
      <c r="G41" s="2" t="s">
        <v>64</v>
      </c>
      <c r="H41" s="51" t="n">
        <v>1</v>
      </c>
      <c r="I41" s="51" t="n">
        <v>1</v>
      </c>
      <c r="J41" s="52" t="n">
        <v>65</v>
      </c>
      <c r="K41" s="70" t="n">
        <v>0.88</v>
      </c>
      <c r="L41" s="53" t="n">
        <f aca="false">J41*K41</f>
        <v>57.2</v>
      </c>
      <c r="M41" s="52" t="s">
        <v>98</v>
      </c>
    </row>
    <row r="42" customFormat="false" ht="12.75" hidden="false" customHeight="false" outlineLevel="0" collapsed="false">
      <c r="A42" s="1" t="s">
        <v>80</v>
      </c>
      <c r="B42" s="0" t="s">
        <v>99</v>
      </c>
      <c r="C42" s="2" t="s">
        <v>96</v>
      </c>
      <c r="D42" s="2" t="n">
        <v>514019</v>
      </c>
      <c r="E42" s="2" t="s">
        <v>97</v>
      </c>
      <c r="F42" s="0" t="s">
        <v>84</v>
      </c>
      <c r="G42" s="2" t="s">
        <v>64</v>
      </c>
      <c r="H42" s="51" t="n">
        <v>1</v>
      </c>
      <c r="I42" s="51" t="n">
        <v>1</v>
      </c>
      <c r="J42" s="52" t="n">
        <v>80</v>
      </c>
      <c r="K42" s="70" t="n">
        <v>0.9</v>
      </c>
      <c r="L42" s="53" t="n">
        <f aca="false">J42*K42</f>
        <v>72</v>
      </c>
      <c r="M42" s="52" t="s">
        <v>98</v>
      </c>
    </row>
    <row r="43" customFormat="false" ht="12.75" hidden="false" customHeight="false" outlineLevel="0" collapsed="false">
      <c r="A43" s="1" t="s">
        <v>80</v>
      </c>
      <c r="B43" s="0" t="s">
        <v>100</v>
      </c>
      <c r="C43" s="2" t="s">
        <v>96</v>
      </c>
      <c r="D43" s="2" t="n">
        <v>147015</v>
      </c>
      <c r="E43" s="2" t="s">
        <v>97</v>
      </c>
      <c r="F43" s="0" t="s">
        <v>84</v>
      </c>
      <c r="G43" s="2" t="s">
        <v>64</v>
      </c>
      <c r="H43" s="51" t="n">
        <v>1</v>
      </c>
      <c r="I43" s="51" t="n">
        <v>1</v>
      </c>
      <c r="J43" s="52" t="n">
        <v>7</v>
      </c>
      <c r="K43" s="70" t="n">
        <v>0.987</v>
      </c>
      <c r="L43" s="53" t="n">
        <f aca="false">J43*K43</f>
        <v>6.909</v>
      </c>
      <c r="M43" s="52" t="s">
        <v>98</v>
      </c>
    </row>
    <row r="44" customFormat="false" ht="12.75" hidden="false" customHeight="false" outlineLevel="0" collapsed="false">
      <c r="A44" s="1" t="s">
        <v>80</v>
      </c>
      <c r="B44" s="0" t="s">
        <v>101</v>
      </c>
      <c r="C44" s="2" t="s">
        <v>96</v>
      </c>
      <c r="D44" s="2" t="n">
        <v>147016</v>
      </c>
      <c r="E44" s="2" t="s">
        <v>83</v>
      </c>
      <c r="F44" s="0" t="s">
        <v>84</v>
      </c>
      <c r="G44" s="2" t="s">
        <v>64</v>
      </c>
      <c r="H44" s="51" t="n">
        <v>1</v>
      </c>
      <c r="I44" s="51" t="n">
        <v>1</v>
      </c>
      <c r="J44" s="52" t="n">
        <v>29</v>
      </c>
      <c r="K44" s="70" t="n">
        <v>0.96</v>
      </c>
      <c r="L44" s="53" t="n">
        <f aca="false">J44*K44</f>
        <v>27.84</v>
      </c>
      <c r="M44" s="52" t="s">
        <v>98</v>
      </c>
    </row>
    <row r="45" customFormat="false" ht="12.75" hidden="false" customHeight="false" outlineLevel="0" collapsed="false">
      <c r="A45" s="1" t="s">
        <v>80</v>
      </c>
      <c r="B45" s="0" t="s">
        <v>102</v>
      </c>
      <c r="C45" s="2" t="s">
        <v>96</v>
      </c>
      <c r="D45" s="2" t="n">
        <v>514013</v>
      </c>
      <c r="E45" s="2" t="s">
        <v>83</v>
      </c>
      <c r="F45" s="0" t="s">
        <v>84</v>
      </c>
      <c r="G45" s="2" t="s">
        <v>64</v>
      </c>
      <c r="H45" s="51" t="n">
        <v>1</v>
      </c>
      <c r="I45" s="51" t="n">
        <v>1</v>
      </c>
      <c r="J45" s="52" t="n">
        <v>89</v>
      </c>
      <c r="K45" s="70" t="n">
        <v>0.934</v>
      </c>
      <c r="L45" s="53" t="n">
        <f aca="false">J45*K45</f>
        <v>83.126</v>
      </c>
      <c r="M45" s="52" t="s">
        <v>98</v>
      </c>
    </row>
    <row r="46" customFormat="false" ht="12.75" hidden="false" customHeight="false" outlineLevel="0" collapsed="false">
      <c r="A46" s="1" t="s">
        <v>80</v>
      </c>
      <c r="B46" s="0" t="s">
        <v>103</v>
      </c>
      <c r="C46" s="2" t="s">
        <v>96</v>
      </c>
      <c r="D46" s="2" t="n">
        <v>147017</v>
      </c>
      <c r="E46" s="2" t="s">
        <v>97</v>
      </c>
      <c r="F46" s="0" t="s">
        <v>84</v>
      </c>
      <c r="G46" s="2" t="s">
        <v>64</v>
      </c>
      <c r="H46" s="51" t="n">
        <v>1</v>
      </c>
      <c r="I46" s="51" t="n">
        <v>1</v>
      </c>
      <c r="J46" s="52" t="n">
        <v>35</v>
      </c>
      <c r="K46" s="70" t="n">
        <v>0.862</v>
      </c>
      <c r="L46" s="53" t="n">
        <f aca="false">J46*K46</f>
        <v>30.17</v>
      </c>
      <c r="M46" s="52" t="s">
        <v>98</v>
      </c>
    </row>
    <row r="47" customFormat="false" ht="12.75" hidden="false" customHeight="false" outlineLevel="0" collapsed="false">
      <c r="A47" s="1" t="s">
        <v>80</v>
      </c>
      <c r="B47" s="0" t="s">
        <v>104</v>
      </c>
      <c r="C47" s="2" t="s">
        <v>96</v>
      </c>
      <c r="D47" s="2" t="n">
        <v>514079</v>
      </c>
      <c r="E47" s="2" t="s">
        <v>97</v>
      </c>
      <c r="F47" s="0" t="s">
        <v>84</v>
      </c>
      <c r="G47" s="2" t="s">
        <v>64</v>
      </c>
      <c r="H47" s="51" t="n">
        <v>1</v>
      </c>
      <c r="I47" s="51" t="n">
        <v>1</v>
      </c>
      <c r="J47" s="52" t="n">
        <v>70</v>
      </c>
      <c r="K47" s="70" t="n">
        <v>0.836</v>
      </c>
      <c r="L47" s="53" t="n">
        <f aca="false">J47*K47</f>
        <v>58.52</v>
      </c>
      <c r="M47" s="52" t="s">
        <v>98</v>
      </c>
    </row>
    <row r="48" customFormat="false" ht="12.75" hidden="false" customHeight="false" outlineLevel="0" collapsed="false">
      <c r="A48" s="1" t="s">
        <v>80</v>
      </c>
      <c r="B48" s="0" t="s">
        <v>105</v>
      </c>
      <c r="C48" s="2" t="s">
        <v>96</v>
      </c>
      <c r="D48" s="2" t="n">
        <v>147018</v>
      </c>
      <c r="E48" s="2" t="s">
        <v>97</v>
      </c>
      <c r="F48" s="0" t="s">
        <v>84</v>
      </c>
      <c r="G48" s="2" t="s">
        <v>64</v>
      </c>
      <c r="H48" s="51" t="n">
        <v>0.743</v>
      </c>
      <c r="I48" s="51" t="n">
        <v>0.743</v>
      </c>
      <c r="J48" s="52" t="n">
        <v>39</v>
      </c>
      <c r="K48" s="70" t="n">
        <v>0.864</v>
      </c>
      <c r="L48" s="53" t="n">
        <f aca="false">J48*K48*I48</f>
        <v>25.036128</v>
      </c>
      <c r="M48" s="52" t="s">
        <v>98</v>
      </c>
    </row>
    <row r="49" customFormat="false" ht="12.75" hidden="false" customHeight="false" outlineLevel="0" collapsed="false">
      <c r="A49" s="1" t="s">
        <v>80</v>
      </c>
      <c r="B49" s="0" t="s">
        <v>106</v>
      </c>
      <c r="C49" s="2" t="s">
        <v>96</v>
      </c>
      <c r="D49" s="2" t="n">
        <v>514076</v>
      </c>
      <c r="E49" s="2" t="s">
        <v>97</v>
      </c>
      <c r="F49" s="0" t="s">
        <v>84</v>
      </c>
      <c r="G49" s="2" t="s">
        <v>64</v>
      </c>
      <c r="H49" s="51" t="n">
        <v>0.743</v>
      </c>
      <c r="I49" s="51" t="n">
        <v>0.743</v>
      </c>
      <c r="J49" s="52" t="n">
        <v>47</v>
      </c>
      <c r="K49" s="70" t="n">
        <v>0.874</v>
      </c>
      <c r="L49" s="53" t="n">
        <f aca="false">J49*K49*I49</f>
        <v>30.520954</v>
      </c>
      <c r="M49" s="52" t="s">
        <v>98</v>
      </c>
    </row>
    <row r="50" customFormat="false" ht="12.75" hidden="false" customHeight="false" outlineLevel="0" collapsed="false">
      <c r="A50" s="1" t="s">
        <v>80</v>
      </c>
      <c r="B50" s="0" t="s">
        <v>107</v>
      </c>
      <c r="C50" s="2" t="s">
        <v>96</v>
      </c>
      <c r="D50" s="2" t="n">
        <v>147019</v>
      </c>
      <c r="E50" s="2" t="s">
        <v>83</v>
      </c>
      <c r="F50" s="0" t="s">
        <v>84</v>
      </c>
      <c r="G50" s="2" t="s">
        <v>64</v>
      </c>
      <c r="H50" s="51" t="n">
        <v>1</v>
      </c>
      <c r="I50" s="51" t="n">
        <v>1</v>
      </c>
      <c r="J50" s="52" t="n">
        <v>26</v>
      </c>
      <c r="K50" s="70" t="n">
        <v>0.978</v>
      </c>
      <c r="L50" s="53" t="n">
        <f aca="false">J50*K50</f>
        <v>25.428</v>
      </c>
      <c r="M50" s="52" t="s">
        <v>98</v>
      </c>
    </row>
    <row r="51" customFormat="false" ht="12.75" hidden="false" customHeight="false" outlineLevel="0" collapsed="false">
      <c r="A51" s="1" t="s">
        <v>80</v>
      </c>
      <c r="B51" s="0" t="s">
        <v>108</v>
      </c>
      <c r="C51" s="2" t="s">
        <v>96</v>
      </c>
      <c r="D51" s="2" t="n">
        <v>514053</v>
      </c>
      <c r="E51" s="2" t="s">
        <v>83</v>
      </c>
      <c r="F51" s="0" t="s">
        <v>84</v>
      </c>
      <c r="G51" s="2" t="s">
        <v>64</v>
      </c>
      <c r="H51" s="51" t="n">
        <v>1</v>
      </c>
      <c r="I51" s="51" t="n">
        <v>1</v>
      </c>
      <c r="J51" s="52" t="n">
        <v>49</v>
      </c>
      <c r="K51" s="70" t="n">
        <v>0.979</v>
      </c>
      <c r="L51" s="53" t="n">
        <f aca="false">J51*K51</f>
        <v>47.971</v>
      </c>
      <c r="M51" s="52" t="s">
        <v>98</v>
      </c>
    </row>
    <row r="52" customFormat="false" ht="12.75" hidden="false" customHeight="false" outlineLevel="0" collapsed="false">
      <c r="A52" s="1" t="s">
        <v>80</v>
      </c>
      <c r="B52" s="0" t="s">
        <v>109</v>
      </c>
      <c r="C52" s="2" t="s">
        <v>96</v>
      </c>
      <c r="D52" s="2" t="n">
        <v>147020</v>
      </c>
      <c r="E52" s="2" t="s">
        <v>83</v>
      </c>
      <c r="F52" s="0" t="s">
        <v>84</v>
      </c>
      <c r="G52" s="2" t="s">
        <v>64</v>
      </c>
      <c r="H52" s="51" t="n">
        <v>1</v>
      </c>
      <c r="I52" s="51" t="n">
        <v>1</v>
      </c>
      <c r="J52" s="52" t="n">
        <v>48</v>
      </c>
      <c r="K52" s="70" t="n">
        <v>0.983</v>
      </c>
      <c r="L52" s="53" t="n">
        <f aca="false">J52*K52</f>
        <v>47.184</v>
      </c>
      <c r="M52" s="52" t="s">
        <v>98</v>
      </c>
    </row>
    <row r="53" customFormat="false" ht="12.75" hidden="false" customHeight="false" outlineLevel="0" collapsed="false">
      <c r="A53" s="1" t="s">
        <v>80</v>
      </c>
      <c r="B53" s="0" t="s">
        <v>110</v>
      </c>
      <c r="C53" s="2" t="s">
        <v>96</v>
      </c>
      <c r="D53" s="2" t="n">
        <v>514083</v>
      </c>
      <c r="E53" s="2" t="s">
        <v>83</v>
      </c>
      <c r="F53" s="0" t="s">
        <v>84</v>
      </c>
      <c r="G53" s="2" t="s">
        <v>64</v>
      </c>
      <c r="H53" s="51" t="n">
        <v>1</v>
      </c>
      <c r="I53" s="51" t="n">
        <v>1</v>
      </c>
      <c r="J53" s="52" t="n">
        <v>77</v>
      </c>
      <c r="K53" s="70" t="n">
        <v>0.975</v>
      </c>
      <c r="L53" s="53" t="n">
        <f aca="false">J53*K53</f>
        <v>75.075</v>
      </c>
      <c r="M53" s="52" t="s">
        <v>111</v>
      </c>
    </row>
    <row r="54" customFormat="false" ht="12.75" hidden="false" customHeight="false" outlineLevel="0" collapsed="false">
      <c r="A54" s="1" t="s">
        <v>80</v>
      </c>
      <c r="B54" s="0" t="s">
        <v>112</v>
      </c>
      <c r="C54" s="2" t="s">
        <v>96</v>
      </c>
      <c r="D54" s="2" t="n">
        <v>147023</v>
      </c>
      <c r="E54" s="2" t="s">
        <v>83</v>
      </c>
      <c r="F54" s="0" t="s">
        <v>84</v>
      </c>
      <c r="G54" s="2" t="s">
        <v>64</v>
      </c>
      <c r="H54" s="51" t="n">
        <v>1</v>
      </c>
      <c r="I54" s="51" t="n">
        <v>1</v>
      </c>
      <c r="J54" s="52" t="n">
        <v>33</v>
      </c>
      <c r="K54" s="70" t="n">
        <v>0.945</v>
      </c>
      <c r="L54" s="53" t="n">
        <f aca="false">J54*K54</f>
        <v>31.185</v>
      </c>
      <c r="M54" s="52" t="s">
        <v>98</v>
      </c>
    </row>
    <row r="55" customFormat="false" ht="12.75" hidden="false" customHeight="false" outlineLevel="0" collapsed="false">
      <c r="A55" s="1" t="s">
        <v>80</v>
      </c>
      <c r="B55" s="0" t="s">
        <v>113</v>
      </c>
      <c r="C55" s="2" t="s">
        <v>96</v>
      </c>
      <c r="D55" s="2" t="n">
        <v>514086</v>
      </c>
      <c r="E55" s="2" t="s">
        <v>83</v>
      </c>
      <c r="F55" s="0" t="s">
        <v>84</v>
      </c>
      <c r="G55" s="2" t="s">
        <v>64</v>
      </c>
      <c r="H55" s="51" t="n">
        <v>1</v>
      </c>
      <c r="I55" s="51" t="n">
        <v>1</v>
      </c>
      <c r="J55" s="52" t="n">
        <v>78</v>
      </c>
      <c r="K55" s="70" t="n">
        <v>0.933</v>
      </c>
      <c r="L55" s="53" t="n">
        <f aca="false">J55*K55</f>
        <v>72.774</v>
      </c>
      <c r="M55" s="52" t="s">
        <v>98</v>
      </c>
    </row>
    <row r="56" customFormat="false" ht="12.75" hidden="false" customHeight="false" outlineLevel="0" collapsed="false">
      <c r="A56" s="1" t="s">
        <v>80</v>
      </c>
      <c r="B56" s="0" t="s">
        <v>114</v>
      </c>
      <c r="C56" s="2" t="s">
        <v>96</v>
      </c>
      <c r="D56" s="2"/>
      <c r="E56" s="2" t="s">
        <v>83</v>
      </c>
      <c r="F56" s="0" t="s">
        <v>84</v>
      </c>
      <c r="G56" s="2" t="s">
        <v>64</v>
      </c>
      <c r="H56" s="51" t="n">
        <v>1</v>
      </c>
      <c r="I56" s="51" t="n">
        <v>1</v>
      </c>
      <c r="J56" s="52" t="n">
        <v>0</v>
      </c>
      <c r="K56" s="70" t="n">
        <v>0.936</v>
      </c>
      <c r="L56" s="52" t="n">
        <f aca="false">J56*K56</f>
        <v>0</v>
      </c>
      <c r="M56" s="52" t="s">
        <v>98</v>
      </c>
    </row>
    <row r="57" customFormat="false" ht="12.75" hidden="false" customHeight="false" outlineLevel="0" collapsed="false">
      <c r="A57" s="1" t="s">
        <v>80</v>
      </c>
      <c r="B57" s="0" t="s">
        <v>115</v>
      </c>
      <c r="C57" s="2" t="s">
        <v>96</v>
      </c>
      <c r="D57" s="2" t="n">
        <v>514082</v>
      </c>
      <c r="E57" s="2" t="s">
        <v>83</v>
      </c>
      <c r="F57" s="0" t="s">
        <v>84</v>
      </c>
      <c r="G57" s="2" t="s">
        <v>64</v>
      </c>
      <c r="H57" s="51" t="n">
        <v>1</v>
      </c>
      <c r="I57" s="51" t="n">
        <v>1</v>
      </c>
      <c r="J57" s="52" t="n">
        <v>42</v>
      </c>
      <c r="K57" s="70" t="n">
        <v>0.936</v>
      </c>
      <c r="L57" s="53" t="n">
        <f aca="false">J57*K57</f>
        <v>39.312</v>
      </c>
      <c r="M57" s="52" t="s">
        <v>111</v>
      </c>
    </row>
    <row r="58" customFormat="false" ht="12.75" hidden="false" customHeight="false" outlineLevel="0" collapsed="false">
      <c r="A58" s="1" t="s">
        <v>80</v>
      </c>
      <c r="B58" s="0" t="s">
        <v>116</v>
      </c>
      <c r="C58" s="2" t="s">
        <v>96</v>
      </c>
      <c r="D58" s="2" t="n">
        <v>147025</v>
      </c>
      <c r="E58" s="2" t="s">
        <v>83</v>
      </c>
      <c r="F58" s="0" t="s">
        <v>84</v>
      </c>
      <c r="G58" s="2" t="s">
        <v>64</v>
      </c>
      <c r="H58" s="51" t="n">
        <v>1</v>
      </c>
      <c r="I58" s="51" t="n">
        <v>1</v>
      </c>
      <c r="J58" s="52" t="n">
        <v>35</v>
      </c>
      <c r="K58" s="70" t="n">
        <v>0.93</v>
      </c>
      <c r="L58" s="53" t="n">
        <f aca="false">J58*K58</f>
        <v>32.55</v>
      </c>
      <c r="M58" s="52" t="s">
        <v>98</v>
      </c>
    </row>
    <row r="59" customFormat="false" ht="12.75" hidden="false" customHeight="false" outlineLevel="0" collapsed="false">
      <c r="A59" s="1" t="s">
        <v>80</v>
      </c>
      <c r="B59" s="0" t="s">
        <v>117</v>
      </c>
      <c r="C59" s="2" t="s">
        <v>96</v>
      </c>
      <c r="D59" s="2" t="n">
        <v>514092</v>
      </c>
      <c r="E59" s="2" t="s">
        <v>83</v>
      </c>
      <c r="F59" s="0" t="s">
        <v>84</v>
      </c>
      <c r="G59" s="2" t="s">
        <v>64</v>
      </c>
      <c r="H59" s="51" t="n">
        <v>1</v>
      </c>
      <c r="I59" s="51" t="n">
        <v>1</v>
      </c>
      <c r="J59" s="52" t="n">
        <v>35</v>
      </c>
      <c r="K59" s="70" t="n">
        <v>0.915</v>
      </c>
      <c r="L59" s="53" t="n">
        <f aca="false">J59*K59</f>
        <v>32.025</v>
      </c>
      <c r="M59" s="52" t="s">
        <v>98</v>
      </c>
    </row>
    <row r="60" customFormat="false" ht="12.75" hidden="false" customHeight="false" outlineLevel="0" collapsed="false">
      <c r="A60" s="1" t="s">
        <v>80</v>
      </c>
      <c r="B60" s="0" t="s">
        <v>118</v>
      </c>
      <c r="C60" s="2" t="s">
        <v>96</v>
      </c>
      <c r="D60" s="2" t="n">
        <v>147026</v>
      </c>
      <c r="E60" s="2" t="s">
        <v>97</v>
      </c>
      <c r="F60" s="0" t="s">
        <v>84</v>
      </c>
      <c r="G60" s="2" t="s">
        <v>64</v>
      </c>
      <c r="H60" s="51" t="n">
        <v>1</v>
      </c>
      <c r="I60" s="51" t="n">
        <v>1</v>
      </c>
      <c r="J60" s="52" t="n">
        <v>12</v>
      </c>
      <c r="K60" s="70" t="n">
        <v>0.931</v>
      </c>
      <c r="L60" s="53" t="n">
        <f aca="false">J60*K60</f>
        <v>11.172</v>
      </c>
      <c r="M60" s="52" t="s">
        <v>98</v>
      </c>
    </row>
    <row r="61" customFormat="false" ht="12.75" hidden="false" customHeight="false" outlineLevel="0" collapsed="false">
      <c r="A61" s="1" t="s">
        <v>80</v>
      </c>
      <c r="B61" s="0" t="s">
        <v>119</v>
      </c>
      <c r="C61" s="2" t="s">
        <v>96</v>
      </c>
      <c r="D61" s="2" t="n">
        <v>514074</v>
      </c>
      <c r="E61" s="2" t="s">
        <v>97</v>
      </c>
      <c r="F61" s="0" t="s">
        <v>84</v>
      </c>
      <c r="G61" s="2" t="s">
        <v>64</v>
      </c>
      <c r="H61" s="51" t="n">
        <v>1</v>
      </c>
      <c r="I61" s="51" t="n">
        <v>1</v>
      </c>
      <c r="J61" s="52" t="n">
        <v>48</v>
      </c>
      <c r="K61" s="70" t="n">
        <v>0.903</v>
      </c>
      <c r="L61" s="53" t="n">
        <f aca="false">J61*K61</f>
        <v>43.344</v>
      </c>
      <c r="M61" s="52" t="s">
        <v>98</v>
      </c>
    </row>
    <row r="62" customFormat="false" ht="12.75" hidden="false" customHeight="false" outlineLevel="0" collapsed="false">
      <c r="A62" s="1" t="s">
        <v>80</v>
      </c>
      <c r="B62" s="0" t="s">
        <v>120</v>
      </c>
      <c r="C62" s="2" t="s">
        <v>96</v>
      </c>
      <c r="D62" s="2" t="n">
        <v>147027</v>
      </c>
      <c r="E62" s="2" t="s">
        <v>83</v>
      </c>
      <c r="F62" s="0" t="s">
        <v>84</v>
      </c>
      <c r="G62" s="2" t="s">
        <v>64</v>
      </c>
      <c r="H62" s="51" t="n">
        <v>1</v>
      </c>
      <c r="I62" s="51" t="n">
        <v>1</v>
      </c>
      <c r="J62" s="52" t="n">
        <v>26</v>
      </c>
      <c r="K62" s="70" t="n">
        <v>0.98</v>
      </c>
      <c r="L62" s="53" t="n">
        <f aca="false">J62*K62</f>
        <v>25.48</v>
      </c>
      <c r="M62" s="52" t="s">
        <v>98</v>
      </c>
    </row>
    <row r="63" customFormat="false" ht="12.75" hidden="false" customHeight="false" outlineLevel="0" collapsed="false">
      <c r="A63" s="1" t="s">
        <v>80</v>
      </c>
      <c r="B63" s="0" t="s">
        <v>121</v>
      </c>
      <c r="C63" s="2" t="s">
        <v>96</v>
      </c>
      <c r="D63" s="2" t="n">
        <v>814011</v>
      </c>
      <c r="E63" s="2" t="s">
        <v>83</v>
      </c>
      <c r="F63" s="0" t="s">
        <v>84</v>
      </c>
      <c r="G63" s="2" t="s">
        <v>64</v>
      </c>
      <c r="H63" s="51" t="n">
        <v>1</v>
      </c>
      <c r="I63" s="51" t="n">
        <v>1</v>
      </c>
      <c r="J63" s="52" t="n">
        <v>53</v>
      </c>
      <c r="K63" s="70" t="n">
        <v>0.976</v>
      </c>
      <c r="L63" s="53" t="n">
        <f aca="false">J63*K63</f>
        <v>51.728</v>
      </c>
      <c r="M63" s="52" t="s">
        <v>98</v>
      </c>
    </row>
    <row r="64" customFormat="false" ht="12.75" hidden="false" customHeight="false" outlineLevel="0" collapsed="false">
      <c r="A64" s="1" t="s">
        <v>80</v>
      </c>
      <c r="B64" s="0" t="s">
        <v>122</v>
      </c>
      <c r="C64" s="2" t="s">
        <v>96</v>
      </c>
      <c r="D64" s="2" t="n">
        <v>147028</v>
      </c>
      <c r="E64" s="2" t="s">
        <v>83</v>
      </c>
      <c r="F64" s="0" t="s">
        <v>84</v>
      </c>
      <c r="G64" s="2" t="s">
        <v>64</v>
      </c>
      <c r="H64" s="51" t="n">
        <v>1</v>
      </c>
      <c r="I64" s="51" t="n">
        <v>1</v>
      </c>
      <c r="J64" s="52" t="n">
        <v>43</v>
      </c>
      <c r="K64" s="70" t="n">
        <v>0.983</v>
      </c>
      <c r="L64" s="53" t="n">
        <f aca="false">J64*K64</f>
        <v>42.269</v>
      </c>
      <c r="M64" s="52" t="s">
        <v>98</v>
      </c>
    </row>
    <row r="65" customFormat="false" ht="12.75" hidden="false" customHeight="false" outlineLevel="0" collapsed="false">
      <c r="A65" s="1" t="s">
        <v>80</v>
      </c>
      <c r="B65" s="0" t="s">
        <v>123</v>
      </c>
      <c r="C65" s="2" t="s">
        <v>96</v>
      </c>
      <c r="D65" s="2" t="n">
        <v>814010</v>
      </c>
      <c r="E65" s="2" t="s">
        <v>83</v>
      </c>
      <c r="F65" s="0" t="s">
        <v>84</v>
      </c>
      <c r="G65" s="2" t="s">
        <v>64</v>
      </c>
      <c r="H65" s="51" t="n">
        <v>1</v>
      </c>
      <c r="I65" s="51" t="n">
        <v>1</v>
      </c>
      <c r="J65" s="52" t="n">
        <v>53</v>
      </c>
      <c r="K65" s="70" t="n">
        <v>0.969</v>
      </c>
      <c r="L65" s="53" t="n">
        <f aca="false">J65*K65</f>
        <v>51.357</v>
      </c>
      <c r="M65" s="52" t="s">
        <v>98</v>
      </c>
    </row>
    <row r="66" customFormat="false" ht="12.75" hidden="false" customHeight="false" outlineLevel="0" collapsed="false">
      <c r="A66" s="1" t="s">
        <v>80</v>
      </c>
      <c r="B66" s="0" t="s">
        <v>124</v>
      </c>
      <c r="C66" s="2" t="s">
        <v>96</v>
      </c>
      <c r="D66" s="2" t="n">
        <v>147035</v>
      </c>
      <c r="E66" s="2" t="s">
        <v>83</v>
      </c>
      <c r="F66" s="0" t="s">
        <v>84</v>
      </c>
      <c r="G66" s="2" t="s">
        <v>64</v>
      </c>
      <c r="H66" s="51" t="n">
        <v>1</v>
      </c>
      <c r="I66" s="51" t="n">
        <v>1</v>
      </c>
      <c r="J66" s="52" t="n">
        <v>33</v>
      </c>
      <c r="K66" s="70" t="n">
        <v>0.969</v>
      </c>
      <c r="L66" s="53" t="n">
        <f aca="false">J66*K66</f>
        <v>31.977</v>
      </c>
      <c r="M66" s="52" t="s">
        <v>98</v>
      </c>
    </row>
    <row r="67" customFormat="false" ht="12.75" hidden="false" customHeight="false" outlineLevel="0" collapsed="false">
      <c r="A67" s="1" t="s">
        <v>80</v>
      </c>
      <c r="B67" s="0" t="s">
        <v>125</v>
      </c>
      <c r="C67" s="2" t="s">
        <v>96</v>
      </c>
      <c r="D67" s="2" t="n">
        <v>814014</v>
      </c>
      <c r="E67" s="2" t="s">
        <v>83</v>
      </c>
      <c r="F67" s="0" t="s">
        <v>84</v>
      </c>
      <c r="G67" s="2" t="s">
        <v>64</v>
      </c>
      <c r="H67" s="51" t="n">
        <v>1</v>
      </c>
      <c r="I67" s="51" t="n">
        <v>1</v>
      </c>
      <c r="J67" s="52" t="n">
        <v>97</v>
      </c>
      <c r="K67" s="70" t="n">
        <v>0.947</v>
      </c>
      <c r="L67" s="53" t="n">
        <f aca="false">J67*K67</f>
        <v>91.859</v>
      </c>
      <c r="M67" s="52" t="s">
        <v>98</v>
      </c>
    </row>
    <row r="68" customFormat="false" ht="12.75" hidden="false" customHeight="false" outlineLevel="0" collapsed="false">
      <c r="A68" s="1" t="s">
        <v>80</v>
      </c>
      <c r="B68" s="0" t="s">
        <v>126</v>
      </c>
      <c r="C68" s="2" t="s">
        <v>96</v>
      </c>
      <c r="D68" s="2" t="n">
        <v>147036</v>
      </c>
      <c r="E68" s="2" t="s">
        <v>97</v>
      </c>
      <c r="F68" s="0" t="s">
        <v>84</v>
      </c>
      <c r="G68" s="2" t="s">
        <v>64</v>
      </c>
      <c r="H68" s="51" t="n">
        <v>1</v>
      </c>
      <c r="I68" s="51" t="n">
        <v>1</v>
      </c>
      <c r="J68" s="52" t="n">
        <v>49</v>
      </c>
      <c r="K68" s="70" t="n">
        <v>0.941</v>
      </c>
      <c r="L68" s="53" t="n">
        <f aca="false">J68*K68</f>
        <v>46.109</v>
      </c>
      <c r="M68" s="52" t="s">
        <v>98</v>
      </c>
    </row>
    <row r="69" customFormat="false" ht="12.75" hidden="false" customHeight="false" outlineLevel="0" collapsed="false">
      <c r="A69" s="1" t="s">
        <v>80</v>
      </c>
      <c r="B69" s="0" t="s">
        <v>127</v>
      </c>
      <c r="C69" s="2" t="s">
        <v>96</v>
      </c>
      <c r="D69" s="2" t="n">
        <v>514056</v>
      </c>
      <c r="E69" s="2" t="s">
        <v>97</v>
      </c>
      <c r="F69" s="0" t="s">
        <v>84</v>
      </c>
      <c r="G69" s="2" t="s">
        <v>64</v>
      </c>
      <c r="H69" s="51" t="n">
        <v>1</v>
      </c>
      <c r="I69" s="51" t="n">
        <v>1</v>
      </c>
      <c r="J69" s="52" t="n">
        <v>61</v>
      </c>
      <c r="K69" s="70" t="n">
        <v>0.931</v>
      </c>
      <c r="L69" s="53" t="n">
        <f aca="false">J69*K69</f>
        <v>56.791</v>
      </c>
      <c r="M69" s="52" t="s">
        <v>98</v>
      </c>
    </row>
    <row r="70" customFormat="false" ht="12.75" hidden="false" customHeight="false" outlineLevel="0" collapsed="false">
      <c r="A70" s="1" t="s">
        <v>80</v>
      </c>
      <c r="B70" s="0" t="s">
        <v>128</v>
      </c>
      <c r="C70" s="2" t="s">
        <v>96</v>
      </c>
      <c r="D70" s="2" t="n">
        <v>514081</v>
      </c>
      <c r="E70" s="2" t="s">
        <v>83</v>
      </c>
      <c r="F70" s="0" t="s">
        <v>84</v>
      </c>
      <c r="G70" s="2" t="s">
        <v>64</v>
      </c>
      <c r="H70" s="51" t="n">
        <v>1</v>
      </c>
      <c r="I70" s="51" t="n">
        <v>1</v>
      </c>
      <c r="J70" s="52" t="n">
        <v>14</v>
      </c>
      <c r="K70" s="70" t="n">
        <v>0.904</v>
      </c>
      <c r="L70" s="53" t="n">
        <f aca="false">J70*K70</f>
        <v>12.656</v>
      </c>
      <c r="M70" s="52" t="s">
        <v>98</v>
      </c>
    </row>
    <row r="71" customFormat="false" ht="12.75" hidden="false" customHeight="false" outlineLevel="0" collapsed="false">
      <c r="A71" s="1" t="s">
        <v>80</v>
      </c>
      <c r="B71" s="0" t="s">
        <v>129</v>
      </c>
      <c r="C71" s="2" t="s">
        <v>96</v>
      </c>
      <c r="D71" s="2" t="n">
        <v>147038</v>
      </c>
      <c r="E71" s="2" t="s">
        <v>83</v>
      </c>
      <c r="F71" s="0" t="s">
        <v>84</v>
      </c>
      <c r="G71" s="2" t="s">
        <v>64</v>
      </c>
      <c r="H71" s="51" t="n">
        <v>1</v>
      </c>
      <c r="I71" s="51" t="n">
        <v>1</v>
      </c>
      <c r="J71" s="52" t="n">
        <v>92</v>
      </c>
      <c r="K71" s="70" t="n">
        <v>0.88</v>
      </c>
      <c r="L71" s="53" t="n">
        <f aca="false">J71*K71</f>
        <v>80.96</v>
      </c>
      <c r="M71" s="52" t="s">
        <v>111</v>
      </c>
    </row>
    <row r="72" customFormat="false" ht="12.75" hidden="false" customHeight="false" outlineLevel="0" collapsed="false">
      <c r="A72" s="1" t="s">
        <v>80</v>
      </c>
      <c r="B72" s="0" t="s">
        <v>130</v>
      </c>
      <c r="C72" s="2" t="s">
        <v>96</v>
      </c>
      <c r="D72" s="2" t="n">
        <v>147039</v>
      </c>
      <c r="E72" s="2" t="s">
        <v>83</v>
      </c>
      <c r="F72" s="0" t="s">
        <v>84</v>
      </c>
      <c r="G72" s="2" t="s">
        <v>64</v>
      </c>
      <c r="H72" s="51" t="n">
        <v>1</v>
      </c>
      <c r="I72" s="51" t="n">
        <v>1</v>
      </c>
      <c r="J72" s="52" t="n">
        <v>33</v>
      </c>
      <c r="K72" s="70" t="n">
        <v>0.966</v>
      </c>
      <c r="L72" s="53" t="n">
        <f aca="false">J72*K72</f>
        <v>31.878</v>
      </c>
      <c r="M72" s="52" t="s">
        <v>98</v>
      </c>
    </row>
    <row r="73" customFormat="false" ht="12.75" hidden="false" customHeight="false" outlineLevel="0" collapsed="false">
      <c r="A73" s="1" t="s">
        <v>80</v>
      </c>
      <c r="B73" s="0" t="s">
        <v>131</v>
      </c>
      <c r="C73" s="2" t="s">
        <v>96</v>
      </c>
      <c r="D73" s="2" t="n">
        <v>514054</v>
      </c>
      <c r="E73" s="2" t="s">
        <v>83</v>
      </c>
      <c r="F73" s="0" t="s">
        <v>84</v>
      </c>
      <c r="G73" s="2" t="s">
        <v>64</v>
      </c>
      <c r="H73" s="51" t="n">
        <v>1</v>
      </c>
      <c r="I73" s="51" t="n">
        <v>1</v>
      </c>
      <c r="J73" s="52" t="n">
        <v>57</v>
      </c>
      <c r="K73" s="70" t="n">
        <v>0.976</v>
      </c>
      <c r="L73" s="53" t="n">
        <f aca="false">J73*K73</f>
        <v>55.632</v>
      </c>
      <c r="M73" s="52" t="s">
        <v>98</v>
      </c>
    </row>
    <row r="74" customFormat="false" ht="12.75" hidden="false" customHeight="false" outlineLevel="0" collapsed="false">
      <c r="A74" s="1" t="s">
        <v>80</v>
      </c>
      <c r="B74" s="0" t="s">
        <v>132</v>
      </c>
      <c r="C74" s="2" t="s">
        <v>96</v>
      </c>
      <c r="D74" s="2" t="n">
        <v>147040</v>
      </c>
      <c r="E74" s="2" t="s">
        <v>83</v>
      </c>
      <c r="F74" s="0" t="s">
        <v>84</v>
      </c>
      <c r="G74" s="2" t="s">
        <v>64</v>
      </c>
      <c r="H74" s="51" t="n">
        <v>1</v>
      </c>
      <c r="I74" s="51" t="n">
        <v>1</v>
      </c>
      <c r="J74" s="52" t="n">
        <v>38</v>
      </c>
      <c r="K74" s="70" t="n">
        <v>0.98</v>
      </c>
      <c r="L74" s="53" t="n">
        <f aca="false">J74*K74</f>
        <v>37.24</v>
      </c>
      <c r="M74" s="52" t="s">
        <v>98</v>
      </c>
    </row>
    <row r="75" customFormat="false" ht="12.75" hidden="false" customHeight="false" outlineLevel="0" collapsed="false">
      <c r="A75" s="1" t="s">
        <v>80</v>
      </c>
      <c r="B75" s="0" t="s">
        <v>133</v>
      </c>
      <c r="C75" s="2" t="s">
        <v>96</v>
      </c>
      <c r="D75" s="2" t="n">
        <v>514084</v>
      </c>
      <c r="E75" s="2" t="s">
        <v>83</v>
      </c>
      <c r="F75" s="0" t="s">
        <v>84</v>
      </c>
      <c r="G75" s="2" t="s">
        <v>64</v>
      </c>
      <c r="H75" s="51" t="n">
        <v>1</v>
      </c>
      <c r="I75" s="51" t="n">
        <v>1</v>
      </c>
      <c r="J75" s="52" t="n">
        <v>98</v>
      </c>
      <c r="K75" s="70" t="n">
        <v>0.984</v>
      </c>
      <c r="L75" s="53" t="n">
        <f aca="false">J75*K75</f>
        <v>96.432</v>
      </c>
      <c r="M75" s="52" t="s">
        <v>98</v>
      </c>
    </row>
    <row r="76" customFormat="false" ht="12.75" hidden="false" customHeight="false" outlineLevel="0" collapsed="false">
      <c r="A76" s="1" t="s">
        <v>80</v>
      </c>
      <c r="B76" s="0" t="s">
        <v>134</v>
      </c>
      <c r="C76" s="2" t="s">
        <v>96</v>
      </c>
      <c r="D76" s="2" t="n">
        <v>147041</v>
      </c>
      <c r="E76" s="2" t="s">
        <v>83</v>
      </c>
      <c r="F76" s="0" t="s">
        <v>84</v>
      </c>
      <c r="G76" s="2" t="s">
        <v>64</v>
      </c>
      <c r="H76" s="51" t="n">
        <v>1</v>
      </c>
      <c r="I76" s="51" t="n">
        <v>1</v>
      </c>
      <c r="J76" s="52" t="n">
        <v>40</v>
      </c>
      <c r="K76" s="70" t="n">
        <v>0.965</v>
      </c>
      <c r="L76" s="53" t="n">
        <f aca="false">J76*K76</f>
        <v>38.6</v>
      </c>
      <c r="M76" s="52" t="s">
        <v>98</v>
      </c>
    </row>
    <row r="77" customFormat="false" ht="12.75" hidden="false" customHeight="false" outlineLevel="0" collapsed="false">
      <c r="A77" s="1" t="s">
        <v>80</v>
      </c>
      <c r="B77" s="0" t="s">
        <v>135</v>
      </c>
      <c r="C77" s="2" t="s">
        <v>96</v>
      </c>
      <c r="D77" s="2" t="n">
        <v>514087</v>
      </c>
      <c r="E77" s="2" t="s">
        <v>83</v>
      </c>
      <c r="F77" s="0" t="s">
        <v>84</v>
      </c>
      <c r="G77" s="2" t="s">
        <v>64</v>
      </c>
      <c r="H77" s="51" t="n">
        <v>1</v>
      </c>
      <c r="I77" s="51" t="n">
        <v>1</v>
      </c>
      <c r="J77" s="52" t="n">
        <v>42</v>
      </c>
      <c r="K77" s="70" t="n">
        <v>0.959</v>
      </c>
      <c r="L77" s="53" t="n">
        <f aca="false">J77*K77</f>
        <v>40.278</v>
      </c>
      <c r="M77" s="52" t="s">
        <v>98</v>
      </c>
    </row>
    <row r="78" customFormat="false" ht="12.75" hidden="false" customHeight="false" outlineLevel="0" collapsed="false">
      <c r="A78" s="1" t="s">
        <v>80</v>
      </c>
      <c r="B78" s="0" t="s">
        <v>136</v>
      </c>
      <c r="C78" s="2" t="s">
        <v>96</v>
      </c>
      <c r="D78" s="2" t="n">
        <v>147042</v>
      </c>
      <c r="E78" s="2" t="s">
        <v>83</v>
      </c>
      <c r="F78" s="0" t="s">
        <v>84</v>
      </c>
      <c r="G78" s="2" t="s">
        <v>64</v>
      </c>
      <c r="H78" s="51" t="n">
        <v>1</v>
      </c>
      <c r="I78" s="51" t="n">
        <v>1</v>
      </c>
      <c r="J78" s="52" t="n">
        <v>42</v>
      </c>
      <c r="K78" s="70" t="n">
        <v>0.953</v>
      </c>
      <c r="L78" s="53" t="n">
        <f aca="false">J78*K78</f>
        <v>40.026</v>
      </c>
      <c r="M78" s="52" t="s">
        <v>98</v>
      </c>
    </row>
    <row r="79" customFormat="false" ht="12.75" hidden="false" customHeight="false" outlineLevel="0" collapsed="false">
      <c r="A79" s="1" t="s">
        <v>80</v>
      </c>
      <c r="B79" s="0" t="s">
        <v>137</v>
      </c>
      <c r="C79" s="2" t="s">
        <v>96</v>
      </c>
      <c r="D79" s="2" t="n">
        <v>514055</v>
      </c>
      <c r="E79" s="2" t="s">
        <v>83</v>
      </c>
      <c r="F79" s="0" t="s">
        <v>84</v>
      </c>
      <c r="G79" s="2" t="s">
        <v>64</v>
      </c>
      <c r="H79" s="51" t="n">
        <v>1</v>
      </c>
      <c r="I79" s="51" t="n">
        <v>1</v>
      </c>
      <c r="J79" s="52" t="n">
        <v>42</v>
      </c>
      <c r="K79" s="70" t="n">
        <v>0.933</v>
      </c>
      <c r="L79" s="53" t="n">
        <f aca="false">J79*K79</f>
        <v>39.186</v>
      </c>
      <c r="M79" s="52" t="s">
        <v>98</v>
      </c>
    </row>
    <row r="80" customFormat="false" ht="12.75" hidden="false" customHeight="false" outlineLevel="0" collapsed="false">
      <c r="A80" s="1" t="s">
        <v>80</v>
      </c>
      <c r="B80" s="0" t="s">
        <v>138</v>
      </c>
      <c r="C80" s="2" t="s">
        <v>96</v>
      </c>
      <c r="D80" s="2" t="n">
        <v>147044</v>
      </c>
      <c r="E80" s="2" t="s">
        <v>83</v>
      </c>
      <c r="F80" s="0" t="s">
        <v>84</v>
      </c>
      <c r="G80" s="2" t="s">
        <v>64</v>
      </c>
      <c r="H80" s="51" t="n">
        <v>1</v>
      </c>
      <c r="I80" s="51" t="n">
        <v>1</v>
      </c>
      <c r="J80" s="52" t="n">
        <v>48</v>
      </c>
      <c r="K80" s="70" t="n">
        <v>0.943</v>
      </c>
      <c r="L80" s="53" t="n">
        <f aca="false">J80*K80</f>
        <v>45.264</v>
      </c>
      <c r="M80" s="52" t="s">
        <v>98</v>
      </c>
    </row>
    <row r="81" customFormat="false" ht="12.75" hidden="false" customHeight="false" outlineLevel="0" collapsed="false">
      <c r="A81" s="1" t="s">
        <v>80</v>
      </c>
      <c r="B81" s="0" t="s">
        <v>139</v>
      </c>
      <c r="C81" s="2" t="s">
        <v>96</v>
      </c>
      <c r="D81" s="2" t="n">
        <v>514072</v>
      </c>
      <c r="E81" s="2" t="s">
        <v>83</v>
      </c>
      <c r="F81" s="0" t="s">
        <v>84</v>
      </c>
      <c r="G81" s="2" t="s">
        <v>64</v>
      </c>
      <c r="H81" s="51" t="n">
        <v>1</v>
      </c>
      <c r="I81" s="51" t="n">
        <v>1</v>
      </c>
      <c r="J81" s="52" t="n">
        <v>0</v>
      </c>
      <c r="K81" s="70" t="n">
        <v>0.932</v>
      </c>
      <c r="L81" s="52" t="n">
        <f aca="false">J81*K81</f>
        <v>0</v>
      </c>
      <c r="M81" s="52" t="s">
        <v>98</v>
      </c>
    </row>
    <row r="82" customFormat="false" ht="12.75" hidden="false" customHeight="false" outlineLevel="0" collapsed="false">
      <c r="A82" s="1" t="s">
        <v>80</v>
      </c>
      <c r="B82" s="0" t="s">
        <v>140</v>
      </c>
      <c r="C82" s="2" t="s">
        <v>96</v>
      </c>
      <c r="D82" s="2" t="n">
        <v>147045</v>
      </c>
      <c r="E82" s="2" t="s">
        <v>83</v>
      </c>
      <c r="F82" s="0" t="s">
        <v>84</v>
      </c>
      <c r="G82" s="2" t="s">
        <v>64</v>
      </c>
      <c r="H82" s="51" t="n">
        <v>1</v>
      </c>
      <c r="I82" s="51" t="n">
        <v>1</v>
      </c>
      <c r="J82" s="52" t="n">
        <v>23</v>
      </c>
      <c r="K82" s="70" t="n">
        <v>0.978</v>
      </c>
      <c r="L82" s="53" t="n">
        <f aca="false">J82*K82</f>
        <v>22.494</v>
      </c>
      <c r="M82" s="52" t="s">
        <v>98</v>
      </c>
    </row>
    <row r="83" customFormat="false" ht="12.75" hidden="false" customHeight="false" outlineLevel="0" collapsed="false">
      <c r="A83" s="1" t="s">
        <v>80</v>
      </c>
      <c r="B83" s="0" t="s">
        <v>141</v>
      </c>
      <c r="C83" s="2" t="s">
        <v>96</v>
      </c>
      <c r="D83" s="2" t="n">
        <v>514071</v>
      </c>
      <c r="E83" s="2" t="s">
        <v>83</v>
      </c>
      <c r="F83" s="0" t="s">
        <v>84</v>
      </c>
      <c r="G83" s="2" t="s">
        <v>64</v>
      </c>
      <c r="H83" s="51" t="n">
        <v>1</v>
      </c>
      <c r="I83" s="51" t="n">
        <v>1</v>
      </c>
      <c r="J83" s="52" t="n">
        <v>37</v>
      </c>
      <c r="K83" s="70" t="n">
        <v>0.975</v>
      </c>
      <c r="L83" s="53" t="n">
        <f aca="false">J83*K83</f>
        <v>36.075</v>
      </c>
      <c r="M83" s="52" t="s">
        <v>98</v>
      </c>
    </row>
    <row r="84" customFormat="false" ht="12.75" hidden="false" customHeight="false" outlineLevel="0" collapsed="false">
      <c r="A84" s="1" t="s">
        <v>80</v>
      </c>
      <c r="B84" s="0" t="s">
        <v>142</v>
      </c>
      <c r="C84" s="2" t="s">
        <v>96</v>
      </c>
      <c r="D84" s="2" t="n">
        <v>147046</v>
      </c>
      <c r="E84" s="2" t="s">
        <v>97</v>
      </c>
      <c r="F84" s="0" t="s">
        <v>84</v>
      </c>
      <c r="G84" s="2" t="s">
        <v>64</v>
      </c>
      <c r="H84" s="51" t="n">
        <v>1</v>
      </c>
      <c r="I84" s="51" t="n">
        <v>1</v>
      </c>
      <c r="J84" s="52" t="n">
        <v>46</v>
      </c>
      <c r="K84" s="70" t="n">
        <v>0.796</v>
      </c>
      <c r="L84" s="53" t="n">
        <f aca="false">J84*K84</f>
        <v>36.616</v>
      </c>
      <c r="M84" s="52" t="s">
        <v>98</v>
      </c>
    </row>
    <row r="85" customFormat="false" ht="12.75" hidden="false" customHeight="false" outlineLevel="0" collapsed="false">
      <c r="A85" s="1" t="s">
        <v>80</v>
      </c>
      <c r="B85" s="0" t="s">
        <v>143</v>
      </c>
      <c r="C85" s="2" t="s">
        <v>96</v>
      </c>
      <c r="D85" s="2" t="n">
        <v>514057</v>
      </c>
      <c r="E85" s="2" t="s">
        <v>97</v>
      </c>
      <c r="F85" s="0" t="s">
        <v>84</v>
      </c>
      <c r="G85" s="2" t="s">
        <v>64</v>
      </c>
      <c r="H85" s="51" t="n">
        <v>1</v>
      </c>
      <c r="I85" s="51" t="n">
        <v>1</v>
      </c>
      <c r="J85" s="52" t="n">
        <v>29</v>
      </c>
      <c r="K85" s="70" t="n">
        <v>0.827</v>
      </c>
      <c r="L85" s="53" t="n">
        <f aca="false">J85*K85</f>
        <v>23.983</v>
      </c>
      <c r="M85" s="52" t="s">
        <v>98</v>
      </c>
    </row>
    <row r="86" customFormat="false" ht="12.75" hidden="false" customHeight="false" outlineLevel="0" collapsed="false">
      <c r="A86" s="1" t="s">
        <v>80</v>
      </c>
      <c r="B86" s="0" t="s">
        <v>144</v>
      </c>
      <c r="C86" s="2" t="s">
        <v>96</v>
      </c>
      <c r="D86" s="2" t="n">
        <v>147048</v>
      </c>
      <c r="E86" s="2" t="s">
        <v>83</v>
      </c>
      <c r="F86" s="0" t="s">
        <v>84</v>
      </c>
      <c r="G86" s="2" t="s">
        <v>64</v>
      </c>
      <c r="H86" s="51" t="n">
        <v>1</v>
      </c>
      <c r="I86" s="51" t="n">
        <v>1</v>
      </c>
      <c r="J86" s="52" t="n">
        <v>24</v>
      </c>
      <c r="K86" s="70" t="n">
        <v>0.955</v>
      </c>
      <c r="L86" s="53" t="n">
        <f aca="false">J86*K86</f>
        <v>22.92</v>
      </c>
      <c r="M86" s="52" t="s">
        <v>98</v>
      </c>
    </row>
    <row r="87" customFormat="false" ht="12.75" hidden="false" customHeight="false" outlineLevel="0" collapsed="false">
      <c r="A87" s="1" t="s">
        <v>80</v>
      </c>
      <c r="B87" s="0" t="s">
        <v>145</v>
      </c>
      <c r="C87" s="2" t="s">
        <v>96</v>
      </c>
      <c r="D87" s="2" t="n">
        <v>514080</v>
      </c>
      <c r="E87" s="2" t="s">
        <v>83</v>
      </c>
      <c r="F87" s="0" t="s">
        <v>84</v>
      </c>
      <c r="G87" s="2" t="s">
        <v>64</v>
      </c>
      <c r="H87" s="51" t="n">
        <v>1</v>
      </c>
      <c r="I87" s="51" t="n">
        <v>1</v>
      </c>
      <c r="J87" s="52" t="n">
        <v>14</v>
      </c>
      <c r="K87" s="70" t="n">
        <v>0.903</v>
      </c>
      <c r="L87" s="53" t="n">
        <f aca="false">J87*K87</f>
        <v>12.642</v>
      </c>
      <c r="M87" s="52" t="s">
        <v>111</v>
      </c>
    </row>
    <row r="88" customFormat="false" ht="12.75" hidden="false" customHeight="false" outlineLevel="0" collapsed="false">
      <c r="A88" s="1" t="s">
        <v>80</v>
      </c>
      <c r="B88" s="0" t="s">
        <v>146</v>
      </c>
      <c r="C88" s="2" t="s">
        <v>96</v>
      </c>
      <c r="D88" s="2" t="n">
        <v>147050</v>
      </c>
      <c r="E88" s="2" t="s">
        <v>97</v>
      </c>
      <c r="F88" s="0" t="s">
        <v>84</v>
      </c>
      <c r="G88" s="2" t="s">
        <v>64</v>
      </c>
      <c r="H88" s="51" t="n">
        <v>1</v>
      </c>
      <c r="I88" s="51" t="n">
        <v>1</v>
      </c>
      <c r="J88" s="52" t="n">
        <v>9</v>
      </c>
      <c r="K88" s="70" t="n">
        <v>0.913</v>
      </c>
      <c r="L88" s="53" t="n">
        <f aca="false">J88*K88</f>
        <v>8.217</v>
      </c>
      <c r="M88" s="52" t="s">
        <v>98</v>
      </c>
    </row>
    <row r="89" customFormat="false" ht="12.75" hidden="false" customHeight="false" outlineLevel="0" collapsed="false">
      <c r="A89" s="1" t="s">
        <v>80</v>
      </c>
      <c r="B89" s="0" t="s">
        <v>147</v>
      </c>
      <c r="C89" s="2" t="s">
        <v>96</v>
      </c>
      <c r="D89" s="2" t="n">
        <v>147052</v>
      </c>
      <c r="E89" s="2" t="s">
        <v>83</v>
      </c>
      <c r="F89" s="0" t="s">
        <v>84</v>
      </c>
      <c r="G89" s="2" t="s">
        <v>64</v>
      </c>
      <c r="H89" s="51" t="n">
        <v>1</v>
      </c>
      <c r="I89" s="51" t="n">
        <v>1</v>
      </c>
      <c r="J89" s="52" t="n">
        <v>29</v>
      </c>
      <c r="K89" s="70" t="n">
        <v>0.946</v>
      </c>
      <c r="L89" s="53" t="n">
        <f aca="false">J89*K89</f>
        <v>27.434</v>
      </c>
      <c r="M89" s="52" t="s">
        <v>98</v>
      </c>
    </row>
    <row r="90" customFormat="false" ht="12.75" hidden="false" customHeight="false" outlineLevel="0" collapsed="false">
      <c r="A90" s="1" t="s">
        <v>80</v>
      </c>
      <c r="B90" s="0" t="s">
        <v>148</v>
      </c>
      <c r="C90" s="2" t="s">
        <v>96</v>
      </c>
      <c r="D90" s="2" t="n">
        <v>514015</v>
      </c>
      <c r="E90" s="2" t="s">
        <v>83</v>
      </c>
      <c r="F90" s="0" t="s">
        <v>84</v>
      </c>
      <c r="G90" s="2" t="s">
        <v>64</v>
      </c>
      <c r="H90" s="51" t="n">
        <v>1</v>
      </c>
      <c r="I90" s="51" t="n">
        <v>1</v>
      </c>
      <c r="J90" s="52" t="n">
        <v>52</v>
      </c>
      <c r="K90" s="70" t="n">
        <v>0.935</v>
      </c>
      <c r="L90" s="53" t="n">
        <f aca="false">J90*K90</f>
        <v>48.62</v>
      </c>
      <c r="M90" s="52" t="s">
        <v>98</v>
      </c>
    </row>
    <row r="91" customFormat="false" ht="12.75" hidden="false" customHeight="false" outlineLevel="0" collapsed="false">
      <c r="A91" s="1" t="s">
        <v>80</v>
      </c>
      <c r="B91" s="0" t="s">
        <v>149</v>
      </c>
      <c r="C91" s="2" t="s">
        <v>96</v>
      </c>
      <c r="D91" s="2" t="n">
        <v>147053</v>
      </c>
      <c r="E91" s="2" t="s">
        <v>83</v>
      </c>
      <c r="F91" s="0" t="s">
        <v>84</v>
      </c>
      <c r="G91" s="2" t="s">
        <v>64</v>
      </c>
      <c r="H91" s="51" t="n">
        <v>1</v>
      </c>
      <c r="I91" s="51" t="n">
        <v>1</v>
      </c>
      <c r="J91" s="52" t="n">
        <v>29</v>
      </c>
      <c r="K91" s="70" t="n">
        <v>0.903</v>
      </c>
      <c r="L91" s="53" t="n">
        <f aca="false">J91*K91</f>
        <v>26.187</v>
      </c>
      <c r="M91" s="52" t="s">
        <v>98</v>
      </c>
    </row>
    <row r="92" customFormat="false" ht="12.75" hidden="false" customHeight="false" outlineLevel="0" collapsed="false">
      <c r="A92" s="1" t="s">
        <v>80</v>
      </c>
      <c r="B92" s="0" t="s">
        <v>150</v>
      </c>
      <c r="C92" s="2" t="s">
        <v>96</v>
      </c>
      <c r="D92" s="2" t="n">
        <v>514088</v>
      </c>
      <c r="E92" s="2" t="s">
        <v>83</v>
      </c>
      <c r="F92" s="0" t="s">
        <v>84</v>
      </c>
      <c r="G92" s="2" t="s">
        <v>64</v>
      </c>
      <c r="H92" s="51" t="n">
        <v>1</v>
      </c>
      <c r="I92" s="51" t="n">
        <v>1</v>
      </c>
      <c r="J92" s="52" t="n">
        <v>49</v>
      </c>
      <c r="K92" s="70" t="n">
        <v>0.869</v>
      </c>
      <c r="L92" s="53" t="n">
        <f aca="false">J92*K92</f>
        <v>42.581</v>
      </c>
      <c r="M92" s="52" t="s">
        <v>98</v>
      </c>
    </row>
    <row r="93" customFormat="false" ht="12.75" hidden="false" customHeight="false" outlineLevel="0" collapsed="false">
      <c r="A93" s="1" t="s">
        <v>80</v>
      </c>
      <c r="B93" s="0" t="s">
        <v>151</v>
      </c>
      <c r="C93" s="2" t="s">
        <v>96</v>
      </c>
      <c r="D93" s="2" t="n">
        <v>147055</v>
      </c>
      <c r="E93" s="2" t="s">
        <v>83</v>
      </c>
      <c r="F93" s="0" t="s">
        <v>84</v>
      </c>
      <c r="G93" s="2" t="s">
        <v>64</v>
      </c>
      <c r="H93" s="51" t="n">
        <v>1</v>
      </c>
      <c r="I93" s="51" t="n">
        <v>1</v>
      </c>
      <c r="J93" s="52" t="n">
        <v>48</v>
      </c>
      <c r="K93" s="70" t="n">
        <v>0.982</v>
      </c>
      <c r="L93" s="53" t="n">
        <f aca="false">J93*K93</f>
        <v>47.136</v>
      </c>
      <c r="M93" s="52" t="s">
        <v>98</v>
      </c>
    </row>
    <row r="94" customFormat="false" ht="12.75" hidden="false" customHeight="false" outlineLevel="0" collapsed="false">
      <c r="A94" s="1" t="s">
        <v>80</v>
      </c>
      <c r="B94" s="0" t="s">
        <v>152</v>
      </c>
      <c r="C94" s="2" t="s">
        <v>96</v>
      </c>
      <c r="D94" s="2" t="n">
        <v>814009</v>
      </c>
      <c r="E94" s="2" t="s">
        <v>83</v>
      </c>
      <c r="F94" s="0" t="s">
        <v>84</v>
      </c>
      <c r="G94" s="2" t="s">
        <v>64</v>
      </c>
      <c r="H94" s="51" t="n">
        <v>1</v>
      </c>
      <c r="I94" s="51" t="n">
        <v>1</v>
      </c>
      <c r="J94" s="52" t="n">
        <v>41</v>
      </c>
      <c r="K94" s="70" t="n">
        <v>0.971</v>
      </c>
      <c r="L94" s="53" t="n">
        <f aca="false">J94*K94</f>
        <v>39.811</v>
      </c>
      <c r="M94" s="52" t="s">
        <v>98</v>
      </c>
    </row>
    <row r="95" customFormat="false" ht="12.75" hidden="false" customHeight="false" outlineLevel="0" collapsed="false">
      <c r="A95" s="1" t="s">
        <v>80</v>
      </c>
      <c r="B95" s="0" t="s">
        <v>153</v>
      </c>
      <c r="C95" s="2" t="s">
        <v>96</v>
      </c>
      <c r="D95" s="2" t="n">
        <v>147056</v>
      </c>
      <c r="E95" s="2" t="s">
        <v>83</v>
      </c>
      <c r="F95" s="0" t="s">
        <v>84</v>
      </c>
      <c r="G95" s="2" t="s">
        <v>64</v>
      </c>
      <c r="H95" s="51" t="n">
        <v>1</v>
      </c>
      <c r="I95" s="51" t="n">
        <v>1</v>
      </c>
      <c r="J95" s="52" t="n">
        <v>44</v>
      </c>
      <c r="K95" s="70" t="n">
        <v>0.972</v>
      </c>
      <c r="L95" s="53" t="n">
        <f aca="false">J95*K95</f>
        <v>42.768</v>
      </c>
      <c r="M95" s="52" t="s">
        <v>98</v>
      </c>
    </row>
    <row r="96" customFormat="false" ht="12.75" hidden="false" customHeight="false" outlineLevel="0" collapsed="false">
      <c r="A96" s="1" t="s">
        <v>80</v>
      </c>
      <c r="B96" s="0" t="s">
        <v>154</v>
      </c>
      <c r="C96" s="2" t="s">
        <v>96</v>
      </c>
      <c r="D96" s="2" t="n">
        <v>514017</v>
      </c>
      <c r="E96" s="2" t="s">
        <v>83</v>
      </c>
      <c r="F96" s="0" t="s">
        <v>84</v>
      </c>
      <c r="G96" s="2" t="s">
        <v>64</v>
      </c>
      <c r="H96" s="51" t="n">
        <v>1</v>
      </c>
      <c r="I96" s="51" t="n">
        <v>1</v>
      </c>
      <c r="J96" s="52" t="n">
        <v>52</v>
      </c>
      <c r="K96" s="70" t="n">
        <v>0.973</v>
      </c>
      <c r="L96" s="53" t="n">
        <f aca="false">J96*K96</f>
        <v>50.596</v>
      </c>
      <c r="M96" s="52" t="s">
        <v>98</v>
      </c>
    </row>
    <row r="97" customFormat="false" ht="12.75" hidden="false" customHeight="false" outlineLevel="0" collapsed="false">
      <c r="A97" s="1" t="s">
        <v>80</v>
      </c>
      <c r="B97" s="0" t="s">
        <v>155</v>
      </c>
      <c r="C97" s="2" t="s">
        <v>96</v>
      </c>
      <c r="D97" s="2" t="n">
        <v>147057</v>
      </c>
      <c r="E97" s="2" t="s">
        <v>83</v>
      </c>
      <c r="F97" s="0" t="s">
        <v>84</v>
      </c>
      <c r="G97" s="2" t="s">
        <v>64</v>
      </c>
      <c r="H97" s="51" t="n">
        <v>1</v>
      </c>
      <c r="I97" s="51" t="n">
        <v>1</v>
      </c>
      <c r="J97" s="52" t="n">
        <v>31</v>
      </c>
      <c r="K97" s="70" t="n">
        <v>0.977</v>
      </c>
      <c r="L97" s="53" t="n">
        <f aca="false">J97*K97</f>
        <v>30.287</v>
      </c>
      <c r="M97" s="52" t="s">
        <v>98</v>
      </c>
    </row>
    <row r="98" customFormat="false" ht="12.75" hidden="false" customHeight="false" outlineLevel="0" collapsed="false">
      <c r="A98" s="1" t="s">
        <v>80</v>
      </c>
      <c r="B98" s="0" t="s">
        <v>156</v>
      </c>
      <c r="C98" s="2" t="s">
        <v>96</v>
      </c>
      <c r="D98" s="2" t="n">
        <v>514016</v>
      </c>
      <c r="E98" s="2" t="s">
        <v>83</v>
      </c>
      <c r="F98" s="0" t="s">
        <v>84</v>
      </c>
      <c r="G98" s="2" t="s">
        <v>64</v>
      </c>
      <c r="H98" s="51" t="n">
        <v>1</v>
      </c>
      <c r="I98" s="51" t="n">
        <v>1</v>
      </c>
      <c r="J98" s="52" t="n">
        <v>47</v>
      </c>
      <c r="K98" s="70" t="n">
        <v>0.936</v>
      </c>
      <c r="L98" s="53" t="n">
        <f aca="false">J98*K98</f>
        <v>43.992</v>
      </c>
      <c r="M98" s="52" t="s">
        <v>98</v>
      </c>
    </row>
    <row r="99" customFormat="false" ht="12.75" hidden="false" customHeight="false" outlineLevel="0" collapsed="false">
      <c r="A99" s="1" t="s">
        <v>80</v>
      </c>
      <c r="B99" s="0" t="s">
        <v>157</v>
      </c>
      <c r="C99" s="2" t="s">
        <v>96</v>
      </c>
      <c r="D99" s="2" t="n">
        <v>147059</v>
      </c>
      <c r="E99" s="2" t="s">
        <v>83</v>
      </c>
      <c r="F99" s="0" t="s">
        <v>84</v>
      </c>
      <c r="G99" s="2" t="s">
        <v>64</v>
      </c>
      <c r="H99" s="51" t="n">
        <v>1</v>
      </c>
      <c r="I99" s="51" t="n">
        <v>1</v>
      </c>
      <c r="J99" s="52" t="n">
        <v>25</v>
      </c>
      <c r="K99" s="70" t="n">
        <v>0.943</v>
      </c>
      <c r="L99" s="53" t="n">
        <f aca="false">J99*K99</f>
        <v>23.575</v>
      </c>
      <c r="M99" s="52" t="s">
        <v>98</v>
      </c>
    </row>
    <row r="100" customFormat="false" ht="12.75" hidden="false" customHeight="false" outlineLevel="0" collapsed="false">
      <c r="A100" s="1" t="s">
        <v>80</v>
      </c>
      <c r="B100" s="0" t="s">
        <v>158</v>
      </c>
      <c r="C100" s="2" t="s">
        <v>96</v>
      </c>
      <c r="D100" s="2" t="n">
        <v>514090</v>
      </c>
      <c r="E100" s="2" t="s">
        <v>83</v>
      </c>
      <c r="F100" s="0" t="s">
        <v>84</v>
      </c>
      <c r="G100" s="2" t="s">
        <v>64</v>
      </c>
      <c r="H100" s="51" t="n">
        <v>1</v>
      </c>
      <c r="I100" s="51" t="n">
        <v>1</v>
      </c>
      <c r="J100" s="52" t="n">
        <v>30</v>
      </c>
      <c r="K100" s="70" t="n">
        <v>0.958</v>
      </c>
      <c r="L100" s="53" t="n">
        <f aca="false">J100*K100</f>
        <v>28.74</v>
      </c>
      <c r="M100" s="52" t="s">
        <v>98</v>
      </c>
    </row>
    <row r="101" customFormat="false" ht="12.75" hidden="false" customHeight="false" outlineLevel="0" collapsed="false">
      <c r="A101" s="1" t="s">
        <v>80</v>
      </c>
      <c r="B101" s="0" t="s">
        <v>159</v>
      </c>
      <c r="C101" s="2" t="s">
        <v>96</v>
      </c>
      <c r="D101" s="2" t="n">
        <v>147060</v>
      </c>
      <c r="E101" s="2" t="s">
        <v>83</v>
      </c>
      <c r="F101" s="0" t="s">
        <v>84</v>
      </c>
      <c r="G101" s="2" t="s">
        <v>64</v>
      </c>
      <c r="H101" s="51" t="n">
        <v>1</v>
      </c>
      <c r="I101" s="51" t="n">
        <v>1</v>
      </c>
      <c r="J101" s="52" t="n">
        <v>36</v>
      </c>
      <c r="K101" s="70" t="n">
        <v>0.951</v>
      </c>
      <c r="L101" s="53" t="n">
        <f aca="false">J101*K101</f>
        <v>34.236</v>
      </c>
      <c r="M101" s="52" t="s">
        <v>98</v>
      </c>
    </row>
    <row r="102" customFormat="false" ht="12.75" hidden="false" customHeight="false" outlineLevel="0" collapsed="false">
      <c r="A102" s="1" t="s">
        <v>80</v>
      </c>
      <c r="B102" s="0" t="s">
        <v>160</v>
      </c>
      <c r="C102" s="2" t="s">
        <v>96</v>
      </c>
      <c r="D102" s="2" t="n">
        <v>514089</v>
      </c>
      <c r="E102" s="2" t="s">
        <v>83</v>
      </c>
      <c r="F102" s="0" t="s">
        <v>84</v>
      </c>
      <c r="G102" s="2" t="s">
        <v>64</v>
      </c>
      <c r="H102" s="51" t="n">
        <v>1</v>
      </c>
      <c r="I102" s="51" t="n">
        <v>1</v>
      </c>
      <c r="J102" s="52" t="n">
        <v>43</v>
      </c>
      <c r="K102" s="70" t="n">
        <v>0.913</v>
      </c>
      <c r="L102" s="53" t="n">
        <f aca="false">J102*K102</f>
        <v>39.259</v>
      </c>
      <c r="M102" s="52" t="s">
        <v>98</v>
      </c>
    </row>
    <row r="103" customFormat="false" ht="12.75" hidden="false" customHeight="false" outlineLevel="0" collapsed="false">
      <c r="A103" s="1" t="s">
        <v>80</v>
      </c>
      <c r="B103" s="0" t="s">
        <v>161</v>
      </c>
      <c r="C103" s="2" t="s">
        <v>96</v>
      </c>
      <c r="D103" s="2" t="n">
        <v>147063</v>
      </c>
      <c r="E103" s="2" t="s">
        <v>83</v>
      </c>
      <c r="F103" s="0" t="s">
        <v>84</v>
      </c>
      <c r="G103" s="2" t="s">
        <v>64</v>
      </c>
      <c r="H103" s="51" t="n">
        <v>1</v>
      </c>
      <c r="I103" s="51" t="n">
        <v>1</v>
      </c>
      <c r="J103" s="52" t="n">
        <v>15</v>
      </c>
      <c r="K103" s="70" t="n">
        <v>0.964</v>
      </c>
      <c r="L103" s="53" t="n">
        <f aca="false">J103*K103</f>
        <v>14.46</v>
      </c>
      <c r="M103" s="52" t="s">
        <v>98</v>
      </c>
    </row>
    <row r="104" customFormat="false" ht="12.75" hidden="false" customHeight="false" outlineLevel="0" collapsed="false">
      <c r="A104" s="1" t="s">
        <v>80</v>
      </c>
      <c r="B104" s="0" t="s">
        <v>162</v>
      </c>
      <c r="C104" s="2" t="s">
        <v>96</v>
      </c>
      <c r="D104" s="2"/>
      <c r="E104" s="2" t="s">
        <v>83</v>
      </c>
      <c r="F104" s="0" t="s">
        <v>84</v>
      </c>
      <c r="G104" s="2" t="s">
        <v>64</v>
      </c>
      <c r="H104" s="51" t="n">
        <v>1</v>
      </c>
      <c r="I104" s="51" t="n">
        <v>1</v>
      </c>
      <c r="J104" s="52" t="n">
        <v>0</v>
      </c>
      <c r="K104" s="70" t="n">
        <v>0.936</v>
      </c>
      <c r="L104" s="53" t="n">
        <f aca="false">J104*K104</f>
        <v>0</v>
      </c>
      <c r="M104" s="52" t="s">
        <v>98</v>
      </c>
    </row>
    <row r="105" customFormat="false" ht="12.75" hidden="false" customHeight="false" outlineLevel="0" collapsed="false">
      <c r="A105" s="1" t="s">
        <v>80</v>
      </c>
      <c r="B105" s="0" t="s">
        <v>163</v>
      </c>
      <c r="C105" s="2" t="s">
        <v>96</v>
      </c>
      <c r="D105" s="2" t="n">
        <v>147064</v>
      </c>
      <c r="E105" s="2" t="s">
        <v>83</v>
      </c>
      <c r="F105" s="0" t="s">
        <v>84</v>
      </c>
      <c r="G105" s="2" t="s">
        <v>64</v>
      </c>
      <c r="H105" s="51" t="n">
        <v>1</v>
      </c>
      <c r="I105" s="51" t="n">
        <v>1</v>
      </c>
      <c r="J105" s="52" t="n">
        <v>72</v>
      </c>
      <c r="K105" s="70" t="n">
        <v>0.977</v>
      </c>
      <c r="L105" s="53" t="n">
        <f aca="false">J105*K105</f>
        <v>70.344</v>
      </c>
      <c r="M105" s="52" t="s">
        <v>98</v>
      </c>
    </row>
    <row r="106" customFormat="false" ht="12.75" hidden="false" customHeight="false" outlineLevel="0" collapsed="false">
      <c r="A106" s="1" t="s">
        <v>80</v>
      </c>
      <c r="B106" s="0" t="s">
        <v>164</v>
      </c>
      <c r="C106" s="2" t="s">
        <v>96</v>
      </c>
      <c r="D106" s="2" t="n">
        <v>514012</v>
      </c>
      <c r="E106" s="2" t="s">
        <v>83</v>
      </c>
      <c r="F106" s="0" t="s">
        <v>84</v>
      </c>
      <c r="G106" s="2" t="s">
        <v>64</v>
      </c>
      <c r="H106" s="51" t="n">
        <v>1</v>
      </c>
      <c r="I106" s="51" t="n">
        <v>1</v>
      </c>
      <c r="J106" s="52" t="n">
        <v>73</v>
      </c>
      <c r="K106" s="70" t="n">
        <v>0.979</v>
      </c>
      <c r="L106" s="53" t="n">
        <f aca="false">J106*K106</f>
        <v>71.467</v>
      </c>
      <c r="M106" s="52" t="s">
        <v>98</v>
      </c>
    </row>
    <row r="107" customFormat="false" ht="12.75" hidden="false" customHeight="false" outlineLevel="0" collapsed="false">
      <c r="A107" s="1" t="s">
        <v>80</v>
      </c>
      <c r="B107" s="0" t="s">
        <v>165</v>
      </c>
      <c r="C107" s="2" t="s">
        <v>96</v>
      </c>
      <c r="D107" s="2" t="n">
        <v>147065</v>
      </c>
      <c r="E107" s="2" t="s">
        <v>83</v>
      </c>
      <c r="F107" s="0" t="s">
        <v>84</v>
      </c>
      <c r="G107" s="2" t="s">
        <v>64</v>
      </c>
      <c r="H107" s="51" t="n">
        <v>1</v>
      </c>
      <c r="I107" s="51" t="n">
        <v>1</v>
      </c>
      <c r="J107" s="52" t="n">
        <v>24</v>
      </c>
      <c r="K107" s="70" t="n">
        <v>0.916</v>
      </c>
      <c r="L107" s="53" t="n">
        <f aca="false">J107*K107</f>
        <v>21.984</v>
      </c>
      <c r="M107" s="52" t="s">
        <v>98</v>
      </c>
    </row>
    <row r="108" customFormat="false" ht="12.75" hidden="false" customHeight="false" outlineLevel="0" collapsed="false">
      <c r="A108" s="1" t="s">
        <v>80</v>
      </c>
      <c r="B108" s="0" t="s">
        <v>166</v>
      </c>
      <c r="C108" s="2" t="s">
        <v>96</v>
      </c>
      <c r="D108" s="2" t="n">
        <v>514068</v>
      </c>
      <c r="E108" s="2" t="s">
        <v>83</v>
      </c>
      <c r="F108" s="0" t="s">
        <v>84</v>
      </c>
      <c r="G108" s="2" t="s">
        <v>64</v>
      </c>
      <c r="H108" s="51" t="n">
        <v>1</v>
      </c>
      <c r="I108" s="51" t="n">
        <v>1</v>
      </c>
      <c r="J108" s="52" t="n">
        <v>60</v>
      </c>
      <c r="K108" s="70" t="n">
        <v>0.888</v>
      </c>
      <c r="L108" s="53" t="n">
        <f aca="false">J108*K108</f>
        <v>53.28</v>
      </c>
      <c r="M108" s="52" t="s">
        <v>98</v>
      </c>
    </row>
    <row r="109" customFormat="false" ht="12.75" hidden="false" customHeight="false" outlineLevel="0" collapsed="false">
      <c r="A109" s="1" t="s">
        <v>80</v>
      </c>
      <c r="B109" s="0" t="s">
        <v>167</v>
      </c>
      <c r="C109" s="2" t="s">
        <v>96</v>
      </c>
      <c r="D109" s="2" t="n">
        <v>147066</v>
      </c>
      <c r="E109" s="2" t="s">
        <v>97</v>
      </c>
      <c r="F109" s="0" t="s">
        <v>84</v>
      </c>
      <c r="G109" s="2" t="s">
        <v>64</v>
      </c>
      <c r="H109" s="51" t="n">
        <v>1</v>
      </c>
      <c r="I109" s="51" t="n">
        <v>1</v>
      </c>
      <c r="J109" s="52" t="n">
        <v>53</v>
      </c>
      <c r="K109" s="70" t="n">
        <v>0.906</v>
      </c>
      <c r="L109" s="53" t="n">
        <f aca="false">J109*K109</f>
        <v>48.018</v>
      </c>
      <c r="M109" s="52" t="s">
        <v>98</v>
      </c>
    </row>
    <row r="110" customFormat="false" ht="12.75" hidden="false" customHeight="false" outlineLevel="0" collapsed="false">
      <c r="A110" s="1" t="s">
        <v>80</v>
      </c>
      <c r="B110" s="0" t="s">
        <v>168</v>
      </c>
      <c r="C110" s="2" t="s">
        <v>96</v>
      </c>
      <c r="D110" s="2" t="n">
        <v>514018</v>
      </c>
      <c r="E110" s="2" t="s">
        <v>97</v>
      </c>
      <c r="F110" s="0" t="s">
        <v>84</v>
      </c>
      <c r="G110" s="2" t="s">
        <v>64</v>
      </c>
      <c r="H110" s="51" t="n">
        <v>1</v>
      </c>
      <c r="I110" s="51" t="n">
        <v>1</v>
      </c>
      <c r="J110" s="52" t="n">
        <v>73</v>
      </c>
      <c r="K110" s="70" t="n">
        <v>0.915</v>
      </c>
      <c r="L110" s="53" t="n">
        <f aca="false">J110*K110</f>
        <v>66.795</v>
      </c>
      <c r="M110" s="52" t="s">
        <v>98</v>
      </c>
    </row>
    <row r="111" customFormat="false" ht="12.75" hidden="false" customHeight="false" outlineLevel="0" collapsed="false">
      <c r="A111" s="1" t="s">
        <v>80</v>
      </c>
      <c r="B111" s="0" t="s">
        <v>169</v>
      </c>
      <c r="C111" s="2" t="s">
        <v>96</v>
      </c>
      <c r="D111" s="2" t="n">
        <v>147068</v>
      </c>
      <c r="E111" s="2" t="s">
        <v>97</v>
      </c>
      <c r="F111" s="0" t="s">
        <v>84</v>
      </c>
      <c r="G111" s="2" t="s">
        <v>64</v>
      </c>
      <c r="H111" s="51" t="n">
        <v>1</v>
      </c>
      <c r="I111" s="51" t="n">
        <v>1</v>
      </c>
      <c r="J111" s="52" t="n">
        <v>50</v>
      </c>
      <c r="K111" s="70" t="n">
        <v>0.853</v>
      </c>
      <c r="L111" s="53" t="n">
        <f aca="false">J111*K111</f>
        <v>42.65</v>
      </c>
      <c r="M111" s="52" t="s">
        <v>98</v>
      </c>
    </row>
    <row r="112" customFormat="false" ht="12.75" hidden="false" customHeight="false" outlineLevel="0" collapsed="false">
      <c r="A112" s="1" t="s">
        <v>80</v>
      </c>
      <c r="B112" s="0" t="s">
        <v>170</v>
      </c>
      <c r="C112" s="2" t="s">
        <v>96</v>
      </c>
      <c r="D112" s="2" t="n">
        <v>514067</v>
      </c>
      <c r="E112" s="2" t="s">
        <v>97</v>
      </c>
      <c r="F112" s="0" t="s">
        <v>84</v>
      </c>
      <c r="G112" s="2" t="s">
        <v>64</v>
      </c>
      <c r="H112" s="51" t="n">
        <v>1</v>
      </c>
      <c r="I112" s="51" t="n">
        <v>1</v>
      </c>
      <c r="J112" s="52" t="n">
        <v>45</v>
      </c>
      <c r="K112" s="70" t="n">
        <v>0.804</v>
      </c>
      <c r="L112" s="53" t="n">
        <f aca="false">J112*K112</f>
        <v>36.18</v>
      </c>
      <c r="M112" s="52" t="s">
        <v>98</v>
      </c>
    </row>
    <row r="113" customFormat="false" ht="12.75" hidden="false" customHeight="false" outlineLevel="0" collapsed="false">
      <c r="A113" s="1" t="s">
        <v>80</v>
      </c>
      <c r="B113" s="0" t="s">
        <v>171</v>
      </c>
      <c r="C113" s="2" t="s">
        <v>96</v>
      </c>
      <c r="D113" s="2" t="n">
        <v>147095</v>
      </c>
      <c r="E113" s="2" t="s">
        <v>83</v>
      </c>
      <c r="F113" s="0" t="s">
        <v>84</v>
      </c>
      <c r="G113" s="2" t="s">
        <v>64</v>
      </c>
      <c r="H113" s="51" t="n">
        <v>1</v>
      </c>
      <c r="I113" s="51" t="n">
        <v>1</v>
      </c>
      <c r="J113" s="52" t="n">
        <v>24</v>
      </c>
      <c r="K113" s="70" t="n">
        <v>0.963</v>
      </c>
      <c r="L113" s="53" t="n">
        <f aca="false">J113*K113</f>
        <v>23.112</v>
      </c>
      <c r="M113" s="52" t="s">
        <v>98</v>
      </c>
    </row>
    <row r="114" customFormat="false" ht="12.75" hidden="false" customHeight="false" outlineLevel="0" collapsed="false">
      <c r="A114" s="54" t="s">
        <v>80</v>
      </c>
      <c r="B114" s="55" t="s">
        <v>172</v>
      </c>
      <c r="C114" s="2" t="s">
        <v>96</v>
      </c>
      <c r="D114" s="56"/>
      <c r="E114" s="56" t="s">
        <v>83</v>
      </c>
      <c r="F114" s="55" t="s">
        <v>84</v>
      </c>
      <c r="G114" s="56" t="s">
        <v>64</v>
      </c>
      <c r="H114" s="51" t="n">
        <v>1</v>
      </c>
      <c r="I114" s="51" t="n">
        <v>1</v>
      </c>
      <c r="J114" s="58" t="n">
        <v>0</v>
      </c>
      <c r="K114" s="71" t="n">
        <v>0.96</v>
      </c>
      <c r="L114" s="58" t="n">
        <f aca="false">J114*K114</f>
        <v>0</v>
      </c>
      <c r="M114" s="52"/>
    </row>
    <row r="115" customFormat="false" ht="12.75" hidden="false" customHeight="false" outlineLevel="0" collapsed="false">
      <c r="A115" s="60"/>
      <c r="B115" s="61"/>
      <c r="C115" s="62"/>
      <c r="D115" s="62"/>
      <c r="E115" s="62"/>
      <c r="F115" s="61"/>
      <c r="G115" s="62"/>
      <c r="H115" s="51"/>
      <c r="I115" s="51"/>
      <c r="J115" s="64"/>
      <c r="K115" s="73"/>
      <c r="L115" s="64"/>
      <c r="M115" s="17" t="s">
        <v>76</v>
      </c>
      <c r="N115" s="1" t="s">
        <v>77</v>
      </c>
      <c r="O115" s="17" t="s">
        <v>78</v>
      </c>
    </row>
    <row r="116" customFormat="false" ht="15" hidden="false" customHeight="false" outlineLevel="0" collapsed="false">
      <c r="A116" s="66" t="s">
        <v>173</v>
      </c>
      <c r="B116" s="66"/>
      <c r="C116" s="67"/>
      <c r="D116" s="67"/>
      <c r="J116" s="68" t="n">
        <f aca="false">SUM(J41:J114)</f>
        <v>3132</v>
      </c>
      <c r="K116" s="69"/>
      <c r="L116" s="68" t="n">
        <f aca="false">SUM(L41:L114)</f>
        <v>2901.523082</v>
      </c>
      <c r="M116" s="18" t="n">
        <v>0.8</v>
      </c>
      <c r="N116" s="19" t="n">
        <f aca="false">M116*L116</f>
        <v>2321.2184656</v>
      </c>
      <c r="O116" s="19" t="n">
        <f aca="false">L116-N116</f>
        <v>580.3046164</v>
      </c>
    </row>
    <row r="117" customFormat="false" ht="12.75" hidden="false" customHeight="false" outlineLevel="0" collapsed="false">
      <c r="J117" s="52"/>
      <c r="L117" s="52"/>
    </row>
    <row r="118" customFormat="false" ht="12.75" hidden="false" customHeight="false" outlineLevel="0" collapsed="false">
      <c r="A118" s="1" t="s">
        <v>80</v>
      </c>
      <c r="B118" s="0" t="s">
        <v>174</v>
      </c>
      <c r="C118" s="2" t="s">
        <v>96</v>
      </c>
      <c r="D118" s="2" t="n">
        <v>147011</v>
      </c>
      <c r="E118" s="2" t="s">
        <v>175</v>
      </c>
      <c r="F118" s="0" t="s">
        <v>84</v>
      </c>
      <c r="G118" s="2" t="s">
        <v>64</v>
      </c>
      <c r="H118" s="51" t="n">
        <v>1</v>
      </c>
      <c r="I118" s="51" t="n">
        <v>1</v>
      </c>
      <c r="J118" s="52" t="n">
        <v>47</v>
      </c>
      <c r="K118" s="2" t="n">
        <v>0.903</v>
      </c>
      <c r="L118" s="53" t="n">
        <f aca="false">J118*K118</f>
        <v>42.441</v>
      </c>
    </row>
    <row r="119" customFormat="false" ht="12.75" hidden="false" customHeight="false" outlineLevel="0" collapsed="false">
      <c r="A119" s="1" t="s">
        <v>80</v>
      </c>
      <c r="B119" s="0" t="s">
        <v>176</v>
      </c>
      <c r="C119" s="2" t="s">
        <v>96</v>
      </c>
      <c r="D119" s="2" t="n">
        <v>147012</v>
      </c>
      <c r="E119" s="2" t="s">
        <v>175</v>
      </c>
      <c r="F119" s="0" t="s">
        <v>84</v>
      </c>
      <c r="G119" s="2" t="s">
        <v>64</v>
      </c>
      <c r="H119" s="51" t="n">
        <v>1</v>
      </c>
      <c r="I119" s="51" t="n">
        <v>1</v>
      </c>
      <c r="J119" s="52" t="n">
        <v>60</v>
      </c>
      <c r="K119" s="2" t="n">
        <v>0.903</v>
      </c>
      <c r="L119" s="53" t="n">
        <f aca="false">J119*K119</f>
        <v>54.18</v>
      </c>
    </row>
    <row r="120" customFormat="false" ht="12.75" hidden="false" customHeight="false" outlineLevel="0" collapsed="false">
      <c r="A120" s="1" t="s">
        <v>80</v>
      </c>
      <c r="B120" s="0" t="s">
        <v>177</v>
      </c>
      <c r="C120" s="2" t="s">
        <v>96</v>
      </c>
      <c r="D120" s="2" t="n">
        <v>514066</v>
      </c>
      <c r="E120" s="2" t="s">
        <v>175</v>
      </c>
      <c r="F120" s="0" t="s">
        <v>84</v>
      </c>
      <c r="G120" s="2" t="s">
        <v>64</v>
      </c>
      <c r="H120" s="51" t="n">
        <v>1</v>
      </c>
      <c r="I120" s="51" t="n">
        <v>1</v>
      </c>
      <c r="J120" s="52" t="n">
        <v>50</v>
      </c>
      <c r="K120" s="2" t="n">
        <v>0.891</v>
      </c>
      <c r="L120" s="53" t="n">
        <f aca="false">J120*K120</f>
        <v>44.55</v>
      </c>
    </row>
    <row r="121" customFormat="false" ht="12.75" hidden="false" customHeight="false" outlineLevel="0" collapsed="false">
      <c r="A121" s="1" t="s">
        <v>80</v>
      </c>
      <c r="B121" s="0" t="s">
        <v>178</v>
      </c>
      <c r="C121" s="2" t="s">
        <v>96</v>
      </c>
      <c r="D121" s="2" t="n">
        <v>147013</v>
      </c>
      <c r="E121" s="2" t="s">
        <v>175</v>
      </c>
      <c r="F121" s="0" t="s">
        <v>84</v>
      </c>
      <c r="G121" s="2" t="s">
        <v>64</v>
      </c>
      <c r="H121" s="51" t="n">
        <v>1</v>
      </c>
      <c r="I121" s="51" t="n">
        <v>1</v>
      </c>
      <c r="J121" s="52" t="n">
        <v>85</v>
      </c>
      <c r="K121" s="2" t="n">
        <v>0.913</v>
      </c>
      <c r="L121" s="53" t="n">
        <f aca="false">J121*K121</f>
        <v>77.605</v>
      </c>
    </row>
    <row r="122" customFormat="false" ht="12.75" hidden="false" customHeight="false" outlineLevel="0" collapsed="false">
      <c r="A122" s="1" t="s">
        <v>80</v>
      </c>
      <c r="B122" s="0" t="s">
        <v>179</v>
      </c>
      <c r="C122" s="2" t="s">
        <v>96</v>
      </c>
      <c r="D122" s="2" t="n">
        <v>514077</v>
      </c>
      <c r="E122" s="2" t="s">
        <v>175</v>
      </c>
      <c r="F122" s="0" t="s">
        <v>84</v>
      </c>
      <c r="G122" s="2" t="s">
        <v>64</v>
      </c>
      <c r="H122" s="51" t="n">
        <v>1</v>
      </c>
      <c r="I122" s="51" t="n">
        <v>1</v>
      </c>
      <c r="J122" s="52" t="n">
        <v>81</v>
      </c>
      <c r="K122" s="2" t="n">
        <v>0.881</v>
      </c>
      <c r="L122" s="53" t="n">
        <f aca="false">J122*K122</f>
        <v>71.361</v>
      </c>
    </row>
    <row r="123" customFormat="false" ht="12.75" hidden="false" customHeight="false" outlineLevel="0" collapsed="false">
      <c r="A123" s="1" t="s">
        <v>80</v>
      </c>
      <c r="B123" s="0" t="s">
        <v>180</v>
      </c>
      <c r="C123" s="2" t="s">
        <v>96</v>
      </c>
      <c r="D123" s="2" t="n">
        <v>147014</v>
      </c>
      <c r="E123" s="2" t="s">
        <v>175</v>
      </c>
      <c r="F123" s="0" t="s">
        <v>84</v>
      </c>
      <c r="G123" s="2" t="s">
        <v>64</v>
      </c>
      <c r="H123" s="51" t="n">
        <v>1</v>
      </c>
      <c r="I123" s="51" t="n">
        <v>1</v>
      </c>
      <c r="J123" s="52" t="n">
        <v>54</v>
      </c>
      <c r="K123" s="2" t="n">
        <v>0.913</v>
      </c>
      <c r="L123" s="53" t="n">
        <f aca="false">J123*K123</f>
        <v>49.302</v>
      </c>
    </row>
    <row r="124" customFormat="false" ht="12.75" hidden="false" customHeight="false" outlineLevel="0" collapsed="false">
      <c r="A124" s="1" t="s">
        <v>80</v>
      </c>
      <c r="B124" s="0" t="s">
        <v>181</v>
      </c>
      <c r="C124" s="2" t="s">
        <v>96</v>
      </c>
      <c r="D124" s="2" t="n">
        <v>514078</v>
      </c>
      <c r="E124" s="2" t="s">
        <v>175</v>
      </c>
      <c r="F124" s="0" t="s">
        <v>84</v>
      </c>
      <c r="G124" s="2" t="s">
        <v>64</v>
      </c>
      <c r="H124" s="51" t="n">
        <v>1</v>
      </c>
      <c r="I124" s="51" t="n">
        <v>1</v>
      </c>
      <c r="J124" s="52" t="n">
        <v>61</v>
      </c>
      <c r="K124" s="70" t="n">
        <v>0.93</v>
      </c>
      <c r="L124" s="53" t="n">
        <f aca="false">J124*K124</f>
        <v>56.73</v>
      </c>
    </row>
    <row r="125" customFormat="false" ht="12.75" hidden="false" customHeight="false" outlineLevel="0" collapsed="false">
      <c r="A125" s="1" t="s">
        <v>80</v>
      </c>
      <c r="B125" s="0" t="s">
        <v>182</v>
      </c>
      <c r="C125" s="2" t="s">
        <v>96</v>
      </c>
      <c r="D125" s="2" t="n">
        <v>147022</v>
      </c>
      <c r="E125" s="2" t="s">
        <v>175</v>
      </c>
      <c r="F125" s="0" t="s">
        <v>84</v>
      </c>
      <c r="G125" s="2" t="s">
        <v>64</v>
      </c>
      <c r="H125" s="51" t="n">
        <v>1</v>
      </c>
      <c r="I125" s="51" t="n">
        <v>1</v>
      </c>
      <c r="J125" s="52" t="n">
        <v>63</v>
      </c>
      <c r="K125" s="2" t="n">
        <v>0.917</v>
      </c>
      <c r="L125" s="53" t="n">
        <f aca="false">J125*K125</f>
        <v>57.771</v>
      </c>
    </row>
    <row r="126" customFormat="false" ht="12.75" hidden="false" customHeight="false" outlineLevel="0" collapsed="false">
      <c r="A126" s="1" t="s">
        <v>80</v>
      </c>
      <c r="B126" s="0" t="s">
        <v>183</v>
      </c>
      <c r="C126" s="2" t="s">
        <v>96</v>
      </c>
      <c r="D126" s="2" t="n">
        <v>814007</v>
      </c>
      <c r="E126" s="2" t="s">
        <v>175</v>
      </c>
      <c r="F126" s="0" t="s">
        <v>84</v>
      </c>
      <c r="G126" s="2" t="s">
        <v>64</v>
      </c>
      <c r="H126" s="51" t="n">
        <v>1</v>
      </c>
      <c r="I126" s="51" t="n">
        <v>1</v>
      </c>
      <c r="J126" s="52" t="n">
        <v>96</v>
      </c>
      <c r="K126" s="2" t="n">
        <v>0.917</v>
      </c>
      <c r="L126" s="53" t="n">
        <f aca="false">J126*K126</f>
        <v>88.032</v>
      </c>
    </row>
    <row r="127" customFormat="false" ht="12.75" hidden="false" customHeight="false" outlineLevel="0" collapsed="false">
      <c r="A127" s="1" t="s">
        <v>80</v>
      </c>
      <c r="B127" s="0" t="s">
        <v>184</v>
      </c>
      <c r="C127" s="2" t="s">
        <v>96</v>
      </c>
      <c r="D127" s="2" t="n">
        <v>514058</v>
      </c>
      <c r="E127" s="2" t="s">
        <v>83</v>
      </c>
      <c r="F127" s="0" t="s">
        <v>84</v>
      </c>
      <c r="G127" s="2" t="s">
        <v>64</v>
      </c>
      <c r="H127" s="51" t="n">
        <v>1</v>
      </c>
      <c r="I127" s="51" t="n">
        <v>1</v>
      </c>
      <c r="J127" s="52" t="n">
        <v>144</v>
      </c>
      <c r="K127" s="2" t="n">
        <v>0.921</v>
      </c>
      <c r="L127" s="53" t="n">
        <f aca="false">J127*K127</f>
        <v>132.624</v>
      </c>
    </row>
    <row r="128" customFormat="false" ht="12.75" hidden="false" customHeight="false" outlineLevel="0" collapsed="false">
      <c r="A128" s="1" t="s">
        <v>80</v>
      </c>
      <c r="B128" s="0" t="s">
        <v>185</v>
      </c>
      <c r="C128" s="2" t="s">
        <v>96</v>
      </c>
      <c r="D128" s="2" t="n">
        <v>147031</v>
      </c>
      <c r="E128" s="2" t="s">
        <v>83</v>
      </c>
      <c r="F128" s="0" t="s">
        <v>84</v>
      </c>
      <c r="G128" s="2" t="s">
        <v>64</v>
      </c>
      <c r="H128" s="51" t="n">
        <v>1</v>
      </c>
      <c r="I128" s="51" t="n">
        <v>1</v>
      </c>
      <c r="J128" s="52" t="n">
        <v>65</v>
      </c>
      <c r="K128" s="2" t="n">
        <v>0.843</v>
      </c>
      <c r="L128" s="53" t="n">
        <f aca="false">J128*K128</f>
        <v>54.795</v>
      </c>
    </row>
    <row r="129" customFormat="false" ht="12.75" hidden="false" customHeight="false" outlineLevel="0" collapsed="false">
      <c r="A129" s="1" t="s">
        <v>80</v>
      </c>
      <c r="B129" s="0" t="s">
        <v>186</v>
      </c>
      <c r="C129" s="2" t="s">
        <v>96</v>
      </c>
      <c r="D129" s="2" t="n">
        <v>514064</v>
      </c>
      <c r="E129" s="2" t="s">
        <v>83</v>
      </c>
      <c r="F129" s="0" t="s">
        <v>84</v>
      </c>
      <c r="G129" s="2" t="s">
        <v>64</v>
      </c>
      <c r="H129" s="51" t="n">
        <v>1</v>
      </c>
      <c r="I129" s="51" t="n">
        <v>1</v>
      </c>
      <c r="J129" s="52" t="n">
        <v>67</v>
      </c>
      <c r="K129" s="70" t="n">
        <v>0.86</v>
      </c>
      <c r="L129" s="53" t="n">
        <f aca="false">J129*K129</f>
        <v>57.62</v>
      </c>
    </row>
    <row r="130" customFormat="false" ht="12.75" hidden="false" customHeight="false" outlineLevel="0" collapsed="false">
      <c r="A130" s="1" t="s">
        <v>80</v>
      </c>
      <c r="B130" s="0" t="s">
        <v>187</v>
      </c>
      <c r="C130" s="2" t="s">
        <v>96</v>
      </c>
      <c r="D130" s="2" t="n">
        <v>147032</v>
      </c>
      <c r="E130" s="2" t="s">
        <v>175</v>
      </c>
      <c r="F130" s="0" t="s">
        <v>84</v>
      </c>
      <c r="G130" s="2" t="s">
        <v>64</v>
      </c>
      <c r="H130" s="51" t="n">
        <v>1</v>
      </c>
      <c r="I130" s="51" t="n">
        <v>1</v>
      </c>
      <c r="J130" s="52" t="n">
        <v>68</v>
      </c>
      <c r="K130" s="2" t="n">
        <v>0.904</v>
      </c>
      <c r="L130" s="53" t="n">
        <f aca="false">J130*K130</f>
        <v>61.472</v>
      </c>
    </row>
    <row r="131" customFormat="false" ht="12.75" hidden="false" customHeight="false" outlineLevel="0" collapsed="false">
      <c r="A131" s="1" t="s">
        <v>80</v>
      </c>
      <c r="B131" s="0" t="s">
        <v>188</v>
      </c>
      <c r="C131" s="2" t="s">
        <v>96</v>
      </c>
      <c r="D131" s="2" t="n">
        <v>147033</v>
      </c>
      <c r="E131" s="2" t="s">
        <v>175</v>
      </c>
      <c r="F131" s="0" t="s">
        <v>84</v>
      </c>
      <c r="G131" s="2" t="s">
        <v>64</v>
      </c>
      <c r="H131" s="51" t="n">
        <v>1</v>
      </c>
      <c r="I131" s="51" t="n">
        <v>1</v>
      </c>
      <c r="J131" s="52" t="n">
        <v>50</v>
      </c>
      <c r="K131" s="2" t="n">
        <v>0.921</v>
      </c>
      <c r="L131" s="53" t="n">
        <f aca="false">J131*K131</f>
        <v>46.05</v>
      </c>
    </row>
    <row r="132" customFormat="false" ht="12.75" hidden="false" customHeight="false" outlineLevel="0" collapsed="false">
      <c r="A132" s="1" t="s">
        <v>80</v>
      </c>
      <c r="B132" s="0" t="s">
        <v>189</v>
      </c>
      <c r="C132" s="2" t="s">
        <v>96</v>
      </c>
      <c r="D132" s="2" t="n">
        <v>147034</v>
      </c>
      <c r="E132" s="2" t="s">
        <v>175</v>
      </c>
      <c r="F132" s="0" t="s">
        <v>84</v>
      </c>
      <c r="G132" s="2" t="s">
        <v>64</v>
      </c>
      <c r="H132" s="51" t="n">
        <v>1</v>
      </c>
      <c r="I132" s="51" t="n">
        <v>1</v>
      </c>
      <c r="J132" s="52" t="n">
        <v>38</v>
      </c>
      <c r="K132" s="2" t="n">
        <v>0.933</v>
      </c>
      <c r="L132" s="53" t="n">
        <f aca="false">J132*K132</f>
        <v>35.454</v>
      </c>
    </row>
    <row r="133" customFormat="false" ht="12.75" hidden="false" customHeight="false" outlineLevel="0" collapsed="false">
      <c r="A133" s="1" t="s">
        <v>80</v>
      </c>
      <c r="B133" s="0" t="s">
        <v>190</v>
      </c>
      <c r="C133" s="2" t="s">
        <v>96</v>
      </c>
      <c r="D133" s="2" t="n">
        <v>514063</v>
      </c>
      <c r="E133" s="2" t="s">
        <v>175</v>
      </c>
      <c r="F133" s="0" t="s">
        <v>84</v>
      </c>
      <c r="G133" s="2" t="s">
        <v>64</v>
      </c>
      <c r="H133" s="51" t="n">
        <v>1</v>
      </c>
      <c r="I133" s="51" t="n">
        <v>1</v>
      </c>
      <c r="J133" s="52" t="n">
        <v>87</v>
      </c>
      <c r="K133" s="2" t="n">
        <v>0.942</v>
      </c>
      <c r="L133" s="53" t="n">
        <f aca="false">J133*K133</f>
        <v>81.954</v>
      </c>
    </row>
    <row r="134" customFormat="false" ht="12.75" hidden="false" customHeight="false" outlineLevel="0" collapsed="false">
      <c r="A134" s="1" t="s">
        <v>80</v>
      </c>
      <c r="B134" s="0" t="s">
        <v>191</v>
      </c>
      <c r="C134" s="2" t="s">
        <v>96</v>
      </c>
      <c r="D134" s="2" t="n">
        <v>147037</v>
      </c>
      <c r="E134" s="2" t="s">
        <v>175</v>
      </c>
      <c r="F134" s="0" t="s">
        <v>84</v>
      </c>
      <c r="G134" s="2" t="s">
        <v>64</v>
      </c>
      <c r="H134" s="51" t="n">
        <v>1</v>
      </c>
      <c r="I134" s="51" t="n">
        <v>1</v>
      </c>
      <c r="J134" s="52" t="n">
        <v>44</v>
      </c>
      <c r="K134" s="2" t="n">
        <v>0.907</v>
      </c>
      <c r="L134" s="53" t="n">
        <f aca="false">J134*K134</f>
        <v>39.908</v>
      </c>
    </row>
    <row r="135" customFormat="false" ht="12.75" hidden="false" customHeight="false" outlineLevel="0" collapsed="false">
      <c r="A135" s="1" t="s">
        <v>80</v>
      </c>
      <c r="B135" s="0" t="s">
        <v>192</v>
      </c>
      <c r="C135" s="2" t="s">
        <v>96</v>
      </c>
      <c r="D135" s="2" t="n">
        <v>514065</v>
      </c>
      <c r="E135" s="2" t="s">
        <v>175</v>
      </c>
      <c r="F135" s="0" t="s">
        <v>84</v>
      </c>
      <c r="G135" s="2" t="s">
        <v>64</v>
      </c>
      <c r="H135" s="51" t="n">
        <v>1</v>
      </c>
      <c r="I135" s="51" t="n">
        <v>1</v>
      </c>
      <c r="J135" s="52" t="n">
        <v>64</v>
      </c>
      <c r="K135" s="2" t="n">
        <v>0.913</v>
      </c>
      <c r="L135" s="53" t="n">
        <f aca="false">J135*K135</f>
        <v>58.432</v>
      </c>
    </row>
    <row r="136" customFormat="false" ht="12.75" hidden="false" customHeight="false" outlineLevel="0" collapsed="false">
      <c r="A136" s="1" t="s">
        <v>80</v>
      </c>
      <c r="B136" s="0" t="s">
        <v>193</v>
      </c>
      <c r="C136" s="2" t="s">
        <v>96</v>
      </c>
      <c r="D136" s="2" t="n">
        <v>147051</v>
      </c>
      <c r="E136" s="2" t="s">
        <v>175</v>
      </c>
      <c r="F136" s="0" t="s">
        <v>84</v>
      </c>
      <c r="G136" s="2" t="s">
        <v>64</v>
      </c>
      <c r="H136" s="51" t="n">
        <v>1</v>
      </c>
      <c r="I136" s="51" t="n">
        <v>1</v>
      </c>
      <c r="J136" s="52" t="n">
        <v>49</v>
      </c>
      <c r="K136" s="70" t="n">
        <v>0.94</v>
      </c>
      <c r="L136" s="53" t="n">
        <f aca="false">J136*K136</f>
        <v>46.06</v>
      </c>
    </row>
    <row r="137" customFormat="false" ht="12.75" hidden="false" customHeight="false" outlineLevel="0" collapsed="false">
      <c r="A137" s="1" t="s">
        <v>80</v>
      </c>
      <c r="B137" s="0" t="s">
        <v>194</v>
      </c>
      <c r="C137" s="2" t="s">
        <v>96</v>
      </c>
      <c r="D137" s="2" t="n">
        <v>147054</v>
      </c>
      <c r="E137" s="2" t="s">
        <v>175</v>
      </c>
      <c r="F137" s="0" t="s">
        <v>84</v>
      </c>
      <c r="G137" s="2" t="s">
        <v>64</v>
      </c>
      <c r="H137" s="51" t="n">
        <v>1</v>
      </c>
      <c r="I137" s="51" t="n">
        <v>1</v>
      </c>
      <c r="J137" s="52" t="n">
        <v>39</v>
      </c>
      <c r="K137" s="2" t="n">
        <v>0.924</v>
      </c>
      <c r="L137" s="53" t="n">
        <f aca="false">J137*K137</f>
        <v>36.036</v>
      </c>
    </row>
    <row r="138" customFormat="false" ht="12.75" hidden="false" customHeight="false" outlineLevel="0" collapsed="false">
      <c r="A138" s="1" t="s">
        <v>80</v>
      </c>
      <c r="B138" s="0" t="s">
        <v>195</v>
      </c>
      <c r="C138" s="2" t="s">
        <v>96</v>
      </c>
      <c r="D138" s="2" t="n">
        <v>514070</v>
      </c>
      <c r="E138" s="2" t="s">
        <v>175</v>
      </c>
      <c r="F138" s="0" t="s">
        <v>84</v>
      </c>
      <c r="G138" s="2" t="s">
        <v>64</v>
      </c>
      <c r="H138" s="51" t="n">
        <v>1</v>
      </c>
      <c r="I138" s="51" t="n">
        <v>1</v>
      </c>
      <c r="J138" s="52" t="n">
        <v>44</v>
      </c>
      <c r="K138" s="2" t="n">
        <v>0.921</v>
      </c>
      <c r="L138" s="53" t="n">
        <f aca="false">J138*K138</f>
        <v>40.524</v>
      </c>
    </row>
    <row r="139" customFormat="false" ht="12.75" hidden="false" customHeight="false" outlineLevel="0" collapsed="false">
      <c r="A139" s="1" t="s">
        <v>80</v>
      </c>
      <c r="B139" s="0" t="s">
        <v>196</v>
      </c>
      <c r="C139" s="2" t="s">
        <v>96</v>
      </c>
      <c r="D139" s="2" t="n">
        <v>147069</v>
      </c>
      <c r="E139" s="2" t="s">
        <v>175</v>
      </c>
      <c r="F139" s="0" t="s">
        <v>84</v>
      </c>
      <c r="G139" s="2" t="s">
        <v>64</v>
      </c>
      <c r="H139" s="51" t="n">
        <v>1</v>
      </c>
      <c r="I139" s="51" t="n">
        <v>1</v>
      </c>
      <c r="J139" s="52" t="n">
        <v>65</v>
      </c>
      <c r="K139" s="2" t="n">
        <v>0.934</v>
      </c>
      <c r="L139" s="53" t="n">
        <f aca="false">J139*K139</f>
        <v>60.71</v>
      </c>
    </row>
    <row r="140" customFormat="false" ht="12.75" hidden="false" customHeight="false" outlineLevel="0" collapsed="false">
      <c r="A140" s="54" t="s">
        <v>80</v>
      </c>
      <c r="B140" s="55" t="s">
        <v>197</v>
      </c>
      <c r="C140" s="2" t="s">
        <v>96</v>
      </c>
      <c r="D140" s="56" t="n">
        <v>514059</v>
      </c>
      <c r="E140" s="56" t="s">
        <v>175</v>
      </c>
      <c r="F140" s="55" t="s">
        <v>84</v>
      </c>
      <c r="G140" s="56" t="s">
        <v>64</v>
      </c>
      <c r="H140" s="57" t="n">
        <v>1</v>
      </c>
      <c r="I140" s="57" t="n">
        <v>1</v>
      </c>
      <c r="J140" s="58" t="n">
        <v>38</v>
      </c>
      <c r="K140" s="56" t="n">
        <v>0.932</v>
      </c>
      <c r="L140" s="59" t="n">
        <f aca="false">J140*K140</f>
        <v>35.416</v>
      </c>
    </row>
    <row r="141" customFormat="false" ht="12.75" hidden="false" customHeight="false" outlineLevel="0" collapsed="false">
      <c r="A141" s="60"/>
      <c r="B141" s="61"/>
      <c r="C141" s="62"/>
      <c r="D141" s="62"/>
      <c r="E141" s="62"/>
      <c r="F141" s="61"/>
      <c r="G141" s="62"/>
      <c r="H141" s="63"/>
      <c r="I141" s="63"/>
      <c r="J141" s="64"/>
      <c r="K141" s="62"/>
      <c r="L141" s="65"/>
      <c r="M141" s="17" t="s">
        <v>76</v>
      </c>
      <c r="N141" s="1" t="s">
        <v>77</v>
      </c>
      <c r="O141" s="17" t="s">
        <v>78</v>
      </c>
    </row>
    <row r="142" customFormat="false" ht="15" hidden="false" customHeight="false" outlineLevel="0" collapsed="false">
      <c r="A142" s="66" t="s">
        <v>198</v>
      </c>
      <c r="B142" s="66"/>
      <c r="C142" s="67"/>
      <c r="D142" s="67"/>
      <c r="J142" s="68" t="n">
        <f aca="false">SUM(J118:J140)</f>
        <v>1459</v>
      </c>
      <c r="K142" s="69"/>
      <c r="L142" s="68" t="n">
        <f aca="false">SUM(L118:L140)</f>
        <v>1329.027</v>
      </c>
      <c r="M142" s="18" t="n">
        <v>0.8</v>
      </c>
      <c r="N142" s="19" t="n">
        <f aca="false">M142*L142</f>
        <v>1063.2216</v>
      </c>
      <c r="O142" s="19" t="n">
        <f aca="false">L142-N142</f>
        <v>265.8054</v>
      </c>
    </row>
    <row r="143" customFormat="false" ht="15" hidden="false" customHeight="false" outlineLevel="0" collapsed="false">
      <c r="A143" s="67"/>
      <c r="B143" s="67"/>
      <c r="C143" s="67"/>
      <c r="D143" s="67"/>
      <c r="J143" s="68"/>
      <c r="K143" s="69"/>
      <c r="L143" s="68"/>
      <c r="M143" s="18"/>
      <c r="N143" s="19"/>
      <c r="O143" s="19"/>
    </row>
    <row r="144" customFormat="false" ht="12.75" hidden="false" customHeight="false" outlineLevel="0" collapsed="false">
      <c r="B144" s="1"/>
      <c r="C144" s="1"/>
      <c r="D144" s="1"/>
      <c r="J144" s="52"/>
      <c r="L144" s="52"/>
    </row>
    <row r="145" customFormat="false" ht="15.75" hidden="false" customHeight="false" outlineLevel="0" collapsed="false">
      <c r="A145" s="74" t="s">
        <v>199</v>
      </c>
      <c r="J145" s="52"/>
      <c r="L145" s="52"/>
    </row>
    <row r="146" customFormat="false" ht="12.75" hidden="false" customHeight="false" outlineLevel="0" collapsed="false">
      <c r="A146" s="1" t="s">
        <v>80</v>
      </c>
      <c r="B146" s="0" t="s">
        <v>200</v>
      </c>
      <c r="C146" s="2" t="s">
        <v>96</v>
      </c>
      <c r="D146" s="2" t="n">
        <v>147067</v>
      </c>
      <c r="E146" s="2" t="s">
        <v>175</v>
      </c>
      <c r="F146" s="0" t="s">
        <v>84</v>
      </c>
      <c r="G146" s="2" t="s">
        <v>64</v>
      </c>
      <c r="H146" s="63" t="n">
        <v>1</v>
      </c>
      <c r="I146" s="63" t="n">
        <v>1</v>
      </c>
      <c r="J146" s="52" t="n">
        <v>30</v>
      </c>
      <c r="K146" s="2" t="n">
        <v>0.874</v>
      </c>
      <c r="L146" s="53" t="n">
        <f aca="false">J146*K146</f>
        <v>26.22</v>
      </c>
    </row>
    <row r="147" customFormat="false" ht="12.75" hidden="false" customHeight="false" outlineLevel="0" collapsed="false">
      <c r="A147" s="54" t="s">
        <v>80</v>
      </c>
      <c r="B147" s="55" t="s">
        <v>201</v>
      </c>
      <c r="C147" s="56" t="s">
        <v>96</v>
      </c>
      <c r="D147" s="56" t="n">
        <v>514006</v>
      </c>
      <c r="E147" s="56" t="s">
        <v>175</v>
      </c>
      <c r="F147" s="55" t="s">
        <v>84</v>
      </c>
      <c r="G147" s="56" t="s">
        <v>64</v>
      </c>
      <c r="H147" s="57" t="n">
        <v>1</v>
      </c>
      <c r="I147" s="57" t="n">
        <v>1</v>
      </c>
      <c r="J147" s="58" t="n">
        <v>23</v>
      </c>
      <c r="K147" s="71" t="n">
        <v>1</v>
      </c>
      <c r="L147" s="58" t="n">
        <f aca="false">J147*K147</f>
        <v>23</v>
      </c>
    </row>
    <row r="148" customFormat="false" ht="12.75" hidden="false" customHeight="false" outlineLevel="0" collapsed="false">
      <c r="A148" s="60"/>
      <c r="B148" s="61"/>
      <c r="C148" s="62"/>
      <c r="D148" s="62"/>
      <c r="E148" s="62"/>
      <c r="F148" s="61"/>
      <c r="G148" s="62"/>
      <c r="H148" s="63"/>
      <c r="I148" s="63"/>
      <c r="J148" s="64"/>
      <c r="K148" s="73"/>
      <c r="L148" s="64"/>
      <c r="M148" s="17" t="s">
        <v>76</v>
      </c>
      <c r="N148" s="1" t="s">
        <v>77</v>
      </c>
      <c r="O148" s="17" t="s">
        <v>78</v>
      </c>
    </row>
    <row r="149" customFormat="false" ht="15" hidden="false" customHeight="false" outlineLevel="0" collapsed="false">
      <c r="A149" s="66" t="s">
        <v>202</v>
      </c>
      <c r="B149" s="66"/>
      <c r="C149" s="67"/>
      <c r="D149" s="67"/>
      <c r="J149" s="52" t="n">
        <f aca="false">J146+J147</f>
        <v>53</v>
      </c>
      <c r="L149" s="53" t="n">
        <f aca="false">L146+L147</f>
        <v>49.22</v>
      </c>
      <c r="M149" s="18" t="n">
        <v>0.8</v>
      </c>
      <c r="N149" s="19" t="n">
        <f aca="false">M149*L149</f>
        <v>39.376</v>
      </c>
      <c r="O149" s="19" t="n">
        <f aca="false">L149-N149</f>
        <v>9.84399999999999</v>
      </c>
    </row>
    <row r="150" customFormat="false" ht="12.75" hidden="false" customHeight="false" outlineLevel="0" collapsed="false">
      <c r="J150" s="52"/>
      <c r="L150" s="52"/>
    </row>
    <row r="151" customFormat="false" ht="15.75" hidden="false" customHeight="false" outlineLevel="0" collapsed="false">
      <c r="A151" s="74" t="s">
        <v>199</v>
      </c>
      <c r="J151" s="52"/>
      <c r="L151" s="52"/>
    </row>
    <row r="152" customFormat="false" ht="12.75" hidden="false" customHeight="false" outlineLevel="0" collapsed="false">
      <c r="A152" s="1" t="s">
        <v>80</v>
      </c>
      <c r="B152" s="0" t="s">
        <v>203</v>
      </c>
      <c r="C152" s="2" t="s">
        <v>96</v>
      </c>
      <c r="D152" s="2" t="n">
        <v>147010</v>
      </c>
      <c r="E152" s="2" t="s">
        <v>204</v>
      </c>
      <c r="F152" s="0" t="s">
        <v>84</v>
      </c>
      <c r="G152" s="2" t="s">
        <v>64</v>
      </c>
      <c r="H152" s="63" t="n">
        <v>1</v>
      </c>
      <c r="I152" s="63" t="n">
        <v>1</v>
      </c>
      <c r="J152" s="52" t="n">
        <v>420</v>
      </c>
      <c r="K152" s="2" t="n">
        <v>0.954</v>
      </c>
      <c r="L152" s="53" t="n">
        <f aca="false">J152*K152</f>
        <v>400.68</v>
      </c>
    </row>
    <row r="153" customFormat="false" ht="12.75" hidden="false" customHeight="false" outlineLevel="0" collapsed="false">
      <c r="A153" s="1" t="s">
        <v>80</v>
      </c>
      <c r="B153" s="0" t="s">
        <v>205</v>
      </c>
      <c r="C153" s="2" t="s">
        <v>96</v>
      </c>
      <c r="D153" s="2" t="n">
        <v>514061</v>
      </c>
      <c r="E153" s="2" t="s">
        <v>204</v>
      </c>
      <c r="F153" s="0" t="s">
        <v>84</v>
      </c>
      <c r="G153" s="2" t="s">
        <v>64</v>
      </c>
      <c r="H153" s="63" t="n">
        <v>1</v>
      </c>
      <c r="I153" s="63" t="n">
        <v>1</v>
      </c>
      <c r="J153" s="52" t="n">
        <v>50</v>
      </c>
      <c r="K153" s="2" t="n">
        <v>0.999</v>
      </c>
      <c r="L153" s="53" t="n">
        <f aca="false">J153*K153</f>
        <v>49.95</v>
      </c>
    </row>
    <row r="154" customFormat="false" ht="12.75" hidden="false" customHeight="false" outlineLevel="0" collapsed="false">
      <c r="A154" s="1" t="s">
        <v>80</v>
      </c>
      <c r="B154" s="0" t="s">
        <v>206</v>
      </c>
      <c r="C154" s="2" t="s">
        <v>96</v>
      </c>
      <c r="D154" s="2" t="n">
        <v>147021</v>
      </c>
      <c r="E154" s="2" t="s">
        <v>204</v>
      </c>
      <c r="F154" s="0" t="s">
        <v>84</v>
      </c>
      <c r="G154" s="2" t="s">
        <v>64</v>
      </c>
      <c r="H154" s="63" t="n">
        <v>1</v>
      </c>
      <c r="I154" s="63" t="n">
        <v>1</v>
      </c>
      <c r="J154" s="52" t="n">
        <v>56</v>
      </c>
      <c r="K154" s="2" t="n">
        <v>0.958</v>
      </c>
      <c r="L154" s="53" t="n">
        <f aca="false">J154*K154</f>
        <v>53.648</v>
      </c>
    </row>
    <row r="155" customFormat="false" ht="12.75" hidden="false" customHeight="false" outlineLevel="0" collapsed="false">
      <c r="A155" s="1" t="s">
        <v>80</v>
      </c>
      <c r="B155" s="0" t="s">
        <v>207</v>
      </c>
      <c r="C155" s="2" t="s">
        <v>96</v>
      </c>
      <c r="D155" s="2" t="n">
        <v>514075</v>
      </c>
      <c r="E155" s="2" t="s">
        <v>204</v>
      </c>
      <c r="F155" s="0" t="s">
        <v>84</v>
      </c>
      <c r="G155" s="2" t="s">
        <v>64</v>
      </c>
      <c r="H155" s="63" t="n">
        <v>1</v>
      </c>
      <c r="I155" s="63" t="n">
        <v>1</v>
      </c>
      <c r="J155" s="52" t="n">
        <v>72</v>
      </c>
      <c r="K155" s="70" t="n">
        <v>1</v>
      </c>
      <c r="L155" s="52" t="n">
        <f aca="false">J155*K155</f>
        <v>72</v>
      </c>
    </row>
    <row r="156" customFormat="false" ht="12.75" hidden="false" customHeight="false" outlineLevel="0" collapsed="false">
      <c r="A156" s="1" t="s">
        <v>80</v>
      </c>
      <c r="B156" s="0" t="s">
        <v>208</v>
      </c>
      <c r="C156" s="2" t="s">
        <v>96</v>
      </c>
      <c r="D156" s="2" t="n">
        <v>147030</v>
      </c>
      <c r="E156" s="2" t="s">
        <v>204</v>
      </c>
      <c r="F156" s="0" t="s">
        <v>84</v>
      </c>
      <c r="G156" s="2" t="s">
        <v>64</v>
      </c>
      <c r="H156" s="63" t="n">
        <v>1</v>
      </c>
      <c r="I156" s="63" t="n">
        <v>1</v>
      </c>
      <c r="J156" s="52" t="n">
        <v>123</v>
      </c>
      <c r="K156" s="2" t="n">
        <v>0.943</v>
      </c>
      <c r="L156" s="53" t="n">
        <f aca="false">J156*K156</f>
        <v>115.989</v>
      </c>
    </row>
    <row r="157" customFormat="false" ht="12.75" hidden="false" customHeight="false" outlineLevel="0" collapsed="false">
      <c r="A157" s="1" t="s">
        <v>80</v>
      </c>
      <c r="B157" s="0" t="s">
        <v>209</v>
      </c>
      <c r="C157" s="2" t="s">
        <v>96</v>
      </c>
      <c r="D157" s="2" t="n">
        <v>514060</v>
      </c>
      <c r="E157" s="2" t="s">
        <v>204</v>
      </c>
      <c r="F157" s="0" t="s">
        <v>84</v>
      </c>
      <c r="G157" s="2" t="s">
        <v>64</v>
      </c>
      <c r="H157" s="63" t="n">
        <v>1</v>
      </c>
      <c r="I157" s="63" t="n">
        <v>1</v>
      </c>
      <c r="J157" s="52" t="n">
        <v>23</v>
      </c>
      <c r="K157" s="70" t="n">
        <v>1</v>
      </c>
      <c r="L157" s="52" t="n">
        <f aca="false">J157*K157</f>
        <v>23</v>
      </c>
    </row>
    <row r="158" customFormat="false" ht="12.75" hidden="false" customHeight="false" outlineLevel="0" collapsed="false">
      <c r="A158" s="1" t="s">
        <v>80</v>
      </c>
      <c r="B158" s="0" t="s">
        <v>210</v>
      </c>
      <c r="C158" s="2" t="s">
        <v>96</v>
      </c>
      <c r="D158" s="2" t="n">
        <v>147043</v>
      </c>
      <c r="E158" s="2" t="s">
        <v>175</v>
      </c>
      <c r="F158" s="0" t="s">
        <v>84</v>
      </c>
      <c r="G158" s="2" t="s">
        <v>64</v>
      </c>
      <c r="H158" s="63" t="n">
        <v>1</v>
      </c>
      <c r="I158" s="63" t="n">
        <v>1</v>
      </c>
      <c r="J158" s="52" t="n">
        <v>45</v>
      </c>
      <c r="K158" s="2" t="n">
        <v>0.922</v>
      </c>
      <c r="L158" s="53" t="n">
        <f aca="false">J158*K158</f>
        <v>41.49</v>
      </c>
    </row>
    <row r="159" customFormat="false" ht="12.75" hidden="false" customHeight="false" outlineLevel="0" collapsed="false">
      <c r="A159" s="1" t="s">
        <v>80</v>
      </c>
      <c r="B159" s="0" t="s">
        <v>211</v>
      </c>
      <c r="C159" s="2" t="s">
        <v>96</v>
      </c>
      <c r="D159" s="2" t="n">
        <v>514073</v>
      </c>
      <c r="E159" s="2" t="s">
        <v>175</v>
      </c>
      <c r="F159" s="0" t="s">
        <v>84</v>
      </c>
      <c r="G159" s="2" t="s">
        <v>64</v>
      </c>
      <c r="H159" s="63" t="n">
        <v>1</v>
      </c>
      <c r="I159" s="63" t="n">
        <v>1</v>
      </c>
      <c r="J159" s="52" t="n">
        <v>41</v>
      </c>
      <c r="K159" s="70" t="n">
        <v>1</v>
      </c>
      <c r="L159" s="52" t="n">
        <f aca="false">J159*K159</f>
        <v>41</v>
      </c>
    </row>
    <row r="160" customFormat="false" ht="12.75" hidden="false" customHeight="false" outlineLevel="0" collapsed="false">
      <c r="A160" s="1" t="s">
        <v>80</v>
      </c>
      <c r="B160" s="0" t="s">
        <v>212</v>
      </c>
      <c r="C160" s="2" t="s">
        <v>96</v>
      </c>
      <c r="D160" s="2" t="n">
        <v>147049</v>
      </c>
      <c r="E160" s="2" t="s">
        <v>204</v>
      </c>
      <c r="F160" s="0" t="s">
        <v>84</v>
      </c>
      <c r="G160" s="2" t="s">
        <v>64</v>
      </c>
      <c r="H160" s="63" t="n">
        <v>1</v>
      </c>
      <c r="I160" s="63" t="n">
        <v>1</v>
      </c>
      <c r="J160" s="52" t="n">
        <v>105</v>
      </c>
      <c r="K160" s="2" t="n">
        <v>0.908</v>
      </c>
      <c r="L160" s="53" t="n">
        <f aca="false">J160*K160</f>
        <v>95.34</v>
      </c>
    </row>
    <row r="161" customFormat="false" ht="12.75" hidden="false" customHeight="false" outlineLevel="0" collapsed="false">
      <c r="A161" s="1" t="s">
        <v>80</v>
      </c>
      <c r="B161" s="0" t="s">
        <v>213</v>
      </c>
      <c r="C161" s="2" t="s">
        <v>96</v>
      </c>
      <c r="D161" s="2"/>
      <c r="E161" s="2" t="s">
        <v>204</v>
      </c>
      <c r="F161" s="0" t="s">
        <v>84</v>
      </c>
      <c r="G161" s="2" t="s">
        <v>64</v>
      </c>
      <c r="H161" s="63" t="n">
        <v>1</v>
      </c>
      <c r="I161" s="63" t="n">
        <v>1</v>
      </c>
      <c r="J161" s="52" t="n">
        <v>0</v>
      </c>
      <c r="K161" s="70" t="n">
        <v>1</v>
      </c>
      <c r="L161" s="52" t="n">
        <f aca="false">J161*K161</f>
        <v>0</v>
      </c>
    </row>
    <row r="162" customFormat="false" ht="12.75" hidden="false" customHeight="false" outlineLevel="0" collapsed="false">
      <c r="A162" s="1" t="s">
        <v>80</v>
      </c>
      <c r="B162" s="0" t="s">
        <v>214</v>
      </c>
      <c r="C162" s="2" t="s">
        <v>96</v>
      </c>
      <c r="D162" s="2" t="n">
        <v>147058</v>
      </c>
      <c r="E162" s="2" t="s">
        <v>204</v>
      </c>
      <c r="F162" s="0" t="s">
        <v>84</v>
      </c>
      <c r="G162" s="2" t="s">
        <v>64</v>
      </c>
      <c r="H162" s="63" t="n">
        <v>1</v>
      </c>
      <c r="I162" s="63" t="n">
        <v>1</v>
      </c>
      <c r="J162" s="52" t="n">
        <v>71</v>
      </c>
      <c r="K162" s="2" t="n">
        <v>0.924</v>
      </c>
      <c r="L162" s="53" t="n">
        <f aca="false">J162*K162</f>
        <v>65.604</v>
      </c>
    </row>
    <row r="163" customFormat="false" ht="12.75" hidden="false" customHeight="false" outlineLevel="0" collapsed="false">
      <c r="A163" s="1" t="s">
        <v>80</v>
      </c>
      <c r="B163" s="0" t="s">
        <v>215</v>
      </c>
      <c r="C163" s="2" t="s">
        <v>96</v>
      </c>
      <c r="D163" s="2" t="n">
        <v>514069</v>
      </c>
      <c r="E163" s="2" t="s">
        <v>204</v>
      </c>
      <c r="F163" s="0" t="s">
        <v>84</v>
      </c>
      <c r="G163" s="2" t="s">
        <v>64</v>
      </c>
      <c r="H163" s="63" t="n">
        <v>1</v>
      </c>
      <c r="I163" s="63" t="n">
        <v>1</v>
      </c>
      <c r="J163" s="52" t="n">
        <v>28</v>
      </c>
      <c r="K163" s="70" t="n">
        <v>1</v>
      </c>
      <c r="L163" s="52" t="n">
        <f aca="false">J163*K163</f>
        <v>28</v>
      </c>
    </row>
    <row r="164" customFormat="false" ht="12.75" hidden="false" customHeight="false" outlineLevel="0" collapsed="false">
      <c r="A164" s="1" t="s">
        <v>80</v>
      </c>
      <c r="B164" s="0" t="s">
        <v>216</v>
      </c>
      <c r="C164" s="2" t="s">
        <v>96</v>
      </c>
      <c r="D164" s="2" t="n">
        <v>147062</v>
      </c>
      <c r="E164" s="2" t="s">
        <v>204</v>
      </c>
      <c r="F164" s="0" t="s">
        <v>84</v>
      </c>
      <c r="G164" s="2" t="s">
        <v>64</v>
      </c>
      <c r="H164" s="63" t="n">
        <v>1</v>
      </c>
      <c r="I164" s="63" t="n">
        <v>1</v>
      </c>
      <c r="J164" s="52" t="n">
        <v>51</v>
      </c>
      <c r="K164" s="2" t="n">
        <v>0.943</v>
      </c>
      <c r="L164" s="53" t="n">
        <f aca="false">J164*K164</f>
        <v>48.093</v>
      </c>
    </row>
    <row r="165" customFormat="false" ht="12.75" hidden="false" customHeight="false" outlineLevel="0" collapsed="false">
      <c r="A165" s="54" t="s">
        <v>80</v>
      </c>
      <c r="B165" s="55" t="s">
        <v>217</v>
      </c>
      <c r="C165" s="2" t="s">
        <v>96</v>
      </c>
      <c r="D165" s="56" t="n">
        <v>514062</v>
      </c>
      <c r="E165" s="56" t="s">
        <v>204</v>
      </c>
      <c r="F165" s="55" t="s">
        <v>84</v>
      </c>
      <c r="G165" s="56" t="s">
        <v>64</v>
      </c>
      <c r="H165" s="57" t="n">
        <v>1</v>
      </c>
      <c r="I165" s="57" t="n">
        <v>1</v>
      </c>
      <c r="J165" s="58" t="n">
        <v>45</v>
      </c>
      <c r="K165" s="71" t="n">
        <v>1</v>
      </c>
      <c r="L165" s="58" t="n">
        <f aca="false">J165*K165</f>
        <v>45</v>
      </c>
    </row>
    <row r="166" customFormat="false" ht="12.75" hidden="false" customHeight="false" outlineLevel="0" collapsed="false">
      <c r="C166" s="2"/>
      <c r="D166" s="2"/>
      <c r="H166" s="63"/>
      <c r="I166" s="63"/>
      <c r="J166" s="52"/>
      <c r="K166" s="70"/>
      <c r="L166" s="52"/>
      <c r="M166" s="17" t="s">
        <v>76</v>
      </c>
      <c r="N166" s="1" t="s">
        <v>77</v>
      </c>
      <c r="O166" s="17" t="s">
        <v>78</v>
      </c>
    </row>
    <row r="167" customFormat="false" ht="15" hidden="false" customHeight="false" outlineLevel="0" collapsed="false">
      <c r="A167" s="66" t="s">
        <v>218</v>
      </c>
      <c r="B167" s="66"/>
      <c r="C167" s="67"/>
      <c r="D167" s="67"/>
      <c r="J167" s="68" t="n">
        <f aca="false">SUM(J152:J165)</f>
        <v>1130</v>
      </c>
      <c r="K167" s="69"/>
      <c r="L167" s="68" t="n">
        <f aca="false">SUM(L152:L165)</f>
        <v>1079.794</v>
      </c>
      <c r="M167" s="18" t="n">
        <v>0.8</v>
      </c>
      <c r="N167" s="19" t="n">
        <f aca="false">M167*L167</f>
        <v>863.8352</v>
      </c>
      <c r="O167" s="19" t="n">
        <f aca="false">L167-N167</f>
        <v>215.9588</v>
      </c>
    </row>
    <row r="168" customFormat="false" ht="12.75" hidden="false" customHeight="false" outlineLevel="0" collapsed="false">
      <c r="J168" s="52"/>
      <c r="L168" s="52"/>
    </row>
  </sheetData>
  <mergeCells count="6">
    <mergeCell ref="A25:B25"/>
    <mergeCell ref="A38:B38"/>
    <mergeCell ref="A116:B116"/>
    <mergeCell ref="A142:B142"/>
    <mergeCell ref="A149:B149"/>
    <mergeCell ref="A167:B167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17" man="true" max="16383" min="0"/>
    <brk id="14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1999-11-17T17:10:27Z</dcterms:created>
  <dc:creator>RoarkC</dc:creator>
  <dc:description/>
  <dc:language>en-US</dc:language>
  <cp:lastModifiedBy>300 PL User</cp:lastModifiedBy>
  <cp:lastPrinted>2000-05-18T12:33:15Z</cp:lastPrinted>
  <cp:revision>0</cp:revision>
  <dc:subject/>
  <dc:title/>
</cp:coreProperties>
</file>