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" sheetId="1" state="visible" r:id="rId3"/>
    <sheet name="Summary" sheetId="2" state="visible" r:id="rId4"/>
    <sheet name="Differences" sheetId="3" state="visible" r:id="rId5"/>
    <sheet name="ForecastedWeather050701-051301" sheetId="4" state="visible" r:id="rId6"/>
    <sheet name="ActualWeather050701-051301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<sst xmlns="http://schemas.openxmlformats.org/spreadsheetml/2006/main" count="174" uniqueCount="33">
  <si>
    <t xml:space="preserve">DIFFERENCES IN FORECASTS USING FORECASTED AND ACTUAL WEATHER DATA </t>
  </si>
  <si>
    <t xml:space="preserve">( FORECASTED - ACTUAL, MWh )</t>
  </si>
  <si>
    <t xml:space="preserve">PERIOD:</t>
  </si>
  <si>
    <t xml:space="preserve">to</t>
  </si>
  <si>
    <t xml:space="preserve">Sunday</t>
  </si>
  <si>
    <t xml:space="preserve">Monday</t>
  </si>
  <si>
    <t xml:space="preserve">Total Differences by Week</t>
  </si>
  <si>
    <t xml:space="preserve">Total Utility Differences by Day</t>
  </si>
  <si>
    <t xml:space="preserve">Total Daily Differences by Utility</t>
  </si>
  <si>
    <t xml:space="preserve">Tuesday</t>
  </si>
  <si>
    <t xml:space="preserve">Daily Total</t>
  </si>
  <si>
    <t xml:space="preserve">Hrly. Avg.</t>
  </si>
  <si>
    <t xml:space="preserve">Hrly. Max</t>
  </si>
  <si>
    <t xml:space="preserve">PGE</t>
  </si>
  <si>
    <t xml:space="preserve">Wednesday</t>
  </si>
  <si>
    <t xml:space="preserve">Week</t>
  </si>
  <si>
    <t xml:space="preserve">Thursday</t>
  </si>
  <si>
    <t xml:space="preserve">SDGE</t>
  </si>
  <si>
    <t xml:space="preserve">Friday</t>
  </si>
  <si>
    <t xml:space="preserve">Total Differences by Day</t>
  </si>
  <si>
    <t xml:space="preserve">SCE</t>
  </si>
  <si>
    <t xml:space="preserve">Saturday</t>
  </si>
  <si>
    <t xml:space="preserve">Total Utility Differences by Week</t>
  </si>
  <si>
    <r>
      <rPr>
        <b val="true"/>
        <sz val="10"/>
        <color rgb="FFFF0000"/>
        <rFont val="Arial"/>
        <family val="2"/>
      </rPr>
      <t xml:space="preserve">DIFFERENCE IN FORECAST ( FORECASTED WEATHER - ACTUAL WEATHER ) - </t>
    </r>
    <r>
      <rPr>
        <b val="true"/>
        <i val="true"/>
        <u val="single"/>
        <sz val="10"/>
        <color rgb="FFFF0000"/>
        <rFont val="Arial"/>
        <family val="2"/>
      </rPr>
      <t xml:space="preserve">COMBINED BOOKS</t>
    </r>
  </si>
  <si>
    <t xml:space="preserve">Difference Summary</t>
  </si>
  <si>
    <t xml:space="preserve">Forecasted Weather</t>
  </si>
  <si>
    <t xml:space="preserve">Actual Weather</t>
  </si>
  <si>
    <r>
      <rPr>
        <b val="true"/>
        <sz val="10"/>
        <color rgb="FFFF0000"/>
        <rFont val="Arial"/>
        <family val="2"/>
      </rPr>
      <t xml:space="preserve">DIFFERENCE IN FORECAST ( FORECASTED WEATHER - ACTUAL WEATHER ) - </t>
    </r>
    <r>
      <rPr>
        <b val="true"/>
        <i val="true"/>
        <u val="single"/>
        <sz val="10"/>
        <color rgb="FFFF0000"/>
        <rFont val="Arial"/>
        <family val="2"/>
      </rPr>
      <t xml:space="preserve">SEPARATE BOOKS</t>
    </r>
  </si>
  <si>
    <t xml:space="preserve">PGE2</t>
  </si>
  <si>
    <t xml:space="preserve">SCE2</t>
  </si>
  <si>
    <t xml:space="preserve">SDGE2</t>
  </si>
  <si>
    <r>
      <rPr>
        <b val="true"/>
        <sz val="10"/>
        <color rgb="FFFF0000"/>
        <rFont val="Arial"/>
        <family val="2"/>
      </rPr>
      <t xml:space="preserve">FORECAST USING </t>
    </r>
    <r>
      <rPr>
        <b val="true"/>
        <i val="true"/>
        <u val="single"/>
        <sz val="10"/>
        <color rgb="FFFF0000"/>
        <rFont val="Arial"/>
        <family val="2"/>
      </rPr>
      <t xml:space="preserve">FORECASTED</t>
    </r>
    <r>
      <rPr>
        <b val="true"/>
        <sz val="10"/>
        <color rgb="FFFF0000"/>
        <rFont val="Arial"/>
        <family val="2"/>
      </rPr>
      <t xml:space="preserve"> WEATHER DATA</t>
    </r>
  </si>
  <si>
    <r>
      <rPr>
        <b val="true"/>
        <sz val="10"/>
        <color rgb="FFFF0000"/>
        <rFont val="Arial"/>
        <family val="2"/>
      </rPr>
      <t xml:space="preserve">FORECAST USING </t>
    </r>
    <r>
      <rPr>
        <b val="true"/>
        <i val="true"/>
        <u val="single"/>
        <sz val="10"/>
        <color rgb="FFFF0000"/>
        <rFont val="Arial"/>
        <family val="2"/>
      </rPr>
      <t xml:space="preserve">ACTUAL</t>
    </r>
    <r>
      <rPr>
        <b val="true"/>
        <sz val="10"/>
        <color rgb="FFFF0000"/>
        <rFont val="Arial"/>
        <family val="2"/>
      </rPr>
      <t xml:space="preserve"> WEATHER DATA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</si>
</sst>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i val="true"/>
      <u val="single"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0" width="10.71"/>
    <col collapsed="false" customWidth="true" hidden="false" outlineLevel="0" max="3" min="3" style="0" width="9.7"/>
    <col collapsed="false" customWidth="true" hidden="false" outlineLevel="0" max="4" min="4" style="0" width="9.56"/>
    <col collapsed="false" customWidth="true" hidden="false" outlineLevel="0" max="5" min="5" style="0" width="1.7"/>
    <col collapsed="false" customWidth="true" hidden="false" outlineLevel="0" max="7" min="7" style="0" width="10.71"/>
    <col collapsed="false" customWidth="true" hidden="false" outlineLevel="0" max="8" min="8" style="0" width="9.7"/>
    <col collapsed="false" customWidth="true" hidden="false" outlineLevel="0" max="9" min="9" style="0" width="9.56"/>
    <col collapsed="false" customWidth="true" hidden="false" outlineLevel="0" max="10" min="10" style="0" width="1.7"/>
    <col collapsed="false" customWidth="true" hidden="false" outlineLevel="0" max="11" min="11" style="0" width="9.56"/>
    <col collapsed="false" customWidth="true" hidden="false" outlineLevel="0" max="12" min="12" style="0" width="10.71"/>
    <col collapsed="false" customWidth="true" hidden="false" outlineLevel="0" max="13" min="13" style="0" width="9.7"/>
    <col collapsed="false" customWidth="true" hidden="false" outlineLevel="0" max="14" min="14" style="0" width="9.56"/>
    <col collapsed="false" customWidth="false" hidden="true" outlineLevel="0" max="17" min="16" style="0" width="9.06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customFormat="false" ht="13.5" hidden="false" customHeight="false" outlineLevel="0" collapsed="false"/>
    <row r="4" customFormat="false" ht="13.5" hidden="false" customHeight="false" outlineLevel="0" collapsed="false">
      <c r="A4" s="4" t="s">
        <v>2</v>
      </c>
      <c r="B4" s="5" t="str">
        <f aca="false">VLOOKUP(WEEKDAY(C4),P4:Q10,2)</f>
        <v>Monday</v>
      </c>
      <c r="C4" s="6" t="n">
        <f aca="false">A12</f>
        <v>37032</v>
      </c>
      <c r="D4" s="7" t="s">
        <v>3</v>
      </c>
      <c r="E4" s="8"/>
      <c r="F4" s="5" t="str">
        <f aca="false">VLOOKUP(WEEKDAY(G4),P4:Q10,2)</f>
        <v>Sunday</v>
      </c>
      <c r="G4" s="9" t="n">
        <f aca="false">A18</f>
        <v>37038</v>
      </c>
      <c r="P4" s="0" t="n">
        <v>1</v>
      </c>
      <c r="Q4" s="0" t="s">
        <v>4</v>
      </c>
    </row>
    <row r="5" customFormat="false" ht="12.75" hidden="false" customHeight="false" outlineLevel="0" collapsed="false">
      <c r="P5" s="0" t="n">
        <v>2</v>
      </c>
      <c r="Q5" s="0" t="s">
        <v>5</v>
      </c>
    </row>
    <row r="6" customFormat="false" ht="13.5" hidden="false" customHeight="false" outlineLevel="0" collapsed="false">
      <c r="A6" s="10" t="s">
        <v>6</v>
      </c>
      <c r="F6" s="10" t="s">
        <v>7</v>
      </c>
      <c r="K6" s="11" t="s">
        <v>8</v>
      </c>
      <c r="L6" s="12"/>
      <c r="M6" s="12"/>
      <c r="N6" s="12"/>
      <c r="P6" s="0" t="n">
        <v>3</v>
      </c>
      <c r="Q6" s="0" t="s">
        <v>9</v>
      </c>
    </row>
    <row r="7" customFormat="false" ht="13.5" hidden="false" customHeight="false" outlineLevel="0" collapsed="false">
      <c r="A7" s="13"/>
      <c r="B7" s="14" t="s">
        <v>10</v>
      </c>
      <c r="C7" s="15" t="s">
        <v>11</v>
      </c>
      <c r="D7" s="16" t="s">
        <v>12</v>
      </c>
      <c r="F7" s="17" t="n">
        <f aca="false">K8</f>
        <v>37032</v>
      </c>
      <c r="G7" s="14" t="s">
        <v>10</v>
      </c>
      <c r="H7" s="15" t="s">
        <v>11</v>
      </c>
      <c r="I7" s="16" t="s">
        <v>12</v>
      </c>
      <c r="K7" s="18" t="s">
        <v>13</v>
      </c>
      <c r="L7" s="14" t="s">
        <v>10</v>
      </c>
      <c r="M7" s="15" t="s">
        <v>11</v>
      </c>
      <c r="N7" s="16" t="s">
        <v>12</v>
      </c>
      <c r="P7" s="0" t="n">
        <v>4</v>
      </c>
      <c r="Q7" s="0" t="s">
        <v>14</v>
      </c>
    </row>
    <row r="8" customFormat="false" ht="13.5" hidden="false" customHeight="false" outlineLevel="0" collapsed="false">
      <c r="A8" s="19" t="s">
        <v>15</v>
      </c>
      <c r="B8" s="20" t="n">
        <f aca="false">SUM(B12:B18)</f>
        <v>76.4247431362443</v>
      </c>
      <c r="C8" s="20" t="n">
        <f aca="false">SUM(C12:C18)</f>
        <v>3.18436429734351</v>
      </c>
      <c r="D8" s="21" t="n">
        <f aca="false">IF(ABS(MAX(D12:D18))&lt;ABS(MIN(D12:D18)),MIN(D12:D18),MAX(D12:D18))</f>
        <v>-12.9089476578802</v>
      </c>
      <c r="F8" s="22" t="s">
        <v>13</v>
      </c>
      <c r="G8" s="23" t="n">
        <f aca="false">L8</f>
        <v>-2.76985144864739E-006</v>
      </c>
      <c r="H8" s="24" t="n">
        <f aca="false">M8</f>
        <v>-1.15410477026974E-007</v>
      </c>
      <c r="I8" s="25" t="n">
        <f aca="false">N8</f>
        <v>-4.91867716334582E-007</v>
      </c>
      <c r="K8" s="26" t="n">
        <f aca="false">'ActualWeather050701-051301'!A3</f>
        <v>37032</v>
      </c>
      <c r="L8" s="27" t="n">
        <f aca="false">Differences!AA3</f>
        <v>-2.76985144864739E-006</v>
      </c>
      <c r="M8" s="28" t="n">
        <f aca="false">Differences!AB3</f>
        <v>-1.15410477026974E-007</v>
      </c>
      <c r="N8" s="29" t="n">
        <f aca="false">Differences!AC3</f>
        <v>-4.91867716334582E-007</v>
      </c>
      <c r="P8" s="0" t="n">
        <v>5</v>
      </c>
      <c r="Q8" s="0" t="s">
        <v>16</v>
      </c>
    </row>
    <row r="9" customFormat="false" ht="12.75" hidden="false" customHeight="false" outlineLevel="0" collapsed="false">
      <c r="A9" s="0"/>
      <c r="F9" s="22" t="s">
        <v>17</v>
      </c>
      <c r="G9" s="23" t="n">
        <f aca="false">L16</f>
        <v>-163.509419071597</v>
      </c>
      <c r="H9" s="24" t="n">
        <f aca="false">M16</f>
        <v>-6.81289246131656</v>
      </c>
      <c r="I9" s="25" t="n">
        <f aca="false">N16</f>
        <v>-12.9089476578802</v>
      </c>
      <c r="K9" s="26" t="n">
        <f aca="false">'ActualWeather050701-051301'!A4</f>
        <v>37033</v>
      </c>
      <c r="L9" s="30" t="n">
        <f aca="false">Differences!AA4</f>
        <v>-19.6693266088328</v>
      </c>
      <c r="M9" s="31" t="n">
        <f aca="false">Differences!AB4</f>
        <v>-0.819555275368035</v>
      </c>
      <c r="N9" s="32" t="n">
        <f aca="false">Differences!AC4</f>
        <v>-1.67826157965192</v>
      </c>
      <c r="P9" s="0" t="n">
        <v>6</v>
      </c>
      <c r="Q9" s="0" t="s">
        <v>18</v>
      </c>
    </row>
    <row r="10" customFormat="false" ht="13.5" hidden="false" customHeight="false" outlineLevel="0" collapsed="false">
      <c r="A10" s="10" t="s">
        <v>19</v>
      </c>
      <c r="F10" s="22" t="s">
        <v>20</v>
      </c>
      <c r="G10" s="23" t="n">
        <f aca="false">L24</f>
        <v>16.3451961000356</v>
      </c>
      <c r="H10" s="24" t="n">
        <f aca="false">M24</f>
        <v>0.681049837501482</v>
      </c>
      <c r="I10" s="25" t="n">
        <f aca="false">N24</f>
        <v>0.778958431079738</v>
      </c>
      <c r="K10" s="26" t="n">
        <f aca="false">'ActualWeather050701-051301'!A5</f>
        <v>37034</v>
      </c>
      <c r="L10" s="30" t="n">
        <f aca="false">Differences!AA5</f>
        <v>4.37169742592861</v>
      </c>
      <c r="M10" s="31" t="n">
        <f aca="false">Differences!AB5</f>
        <v>0.182154059413692</v>
      </c>
      <c r="N10" s="32" t="n">
        <f aca="false">Differences!AC5</f>
        <v>0.372594255966042</v>
      </c>
      <c r="P10" s="0" t="n">
        <v>7</v>
      </c>
      <c r="Q10" s="0" t="s">
        <v>21</v>
      </c>
    </row>
    <row r="11" customFormat="false" ht="13.5" hidden="false" customHeight="false" outlineLevel="0" collapsed="false">
      <c r="A11" s="33"/>
      <c r="B11" s="14" t="s">
        <v>10</v>
      </c>
      <c r="C11" s="15" t="s">
        <v>11</v>
      </c>
      <c r="D11" s="16" t="s">
        <v>12</v>
      </c>
      <c r="F11" s="17" t="n">
        <f aca="false">K9</f>
        <v>37033</v>
      </c>
      <c r="G11" s="14" t="s">
        <v>10</v>
      </c>
      <c r="H11" s="15" t="s">
        <v>11</v>
      </c>
      <c r="I11" s="16" t="s">
        <v>12</v>
      </c>
      <c r="K11" s="26" t="n">
        <f aca="false">'ActualWeather050701-051301'!A6</f>
        <v>37035</v>
      </c>
      <c r="L11" s="30" t="n">
        <f aca="false">Differences!AA6</f>
        <v>-6.5545309987659</v>
      </c>
      <c r="M11" s="31" t="n">
        <f aca="false">Differences!AB6</f>
        <v>-0.273105458281912</v>
      </c>
      <c r="N11" s="32" t="n">
        <f aca="false">Differences!AC6</f>
        <v>-0.562632115483844</v>
      </c>
    </row>
    <row r="12" customFormat="false" ht="12.75" hidden="false" customHeight="false" outlineLevel="0" collapsed="false">
      <c r="A12" s="34" t="n">
        <f aca="false">K8</f>
        <v>37032</v>
      </c>
      <c r="B12" s="24" t="n">
        <f aca="false">SUM(G8:G10)</f>
        <v>-147.164225741413</v>
      </c>
      <c r="C12" s="24" t="n">
        <f aca="false">SUM(M8+M16+M24)</f>
        <v>-6.13184273922556</v>
      </c>
      <c r="D12" s="25" t="n">
        <f aca="false">IF(ABS(MAX(N8,N16,N24))&lt;ABS(MIN(N8,N16,N24)),MIN(N8,N16,N24),MAX(N8,N16,N24))</f>
        <v>-12.9089476578802</v>
      </c>
      <c r="F12" s="22" t="s">
        <v>13</v>
      </c>
      <c r="G12" s="23" t="n">
        <f aca="false">L9</f>
        <v>-19.6693266088328</v>
      </c>
      <c r="H12" s="24" t="n">
        <f aca="false">M9</f>
        <v>-0.819555275368035</v>
      </c>
      <c r="I12" s="25" t="n">
        <f aca="false">N9</f>
        <v>-1.67826157965192</v>
      </c>
      <c r="K12" s="26" t="n">
        <f aca="false">'ActualWeather050701-051301'!A7</f>
        <v>37036</v>
      </c>
      <c r="L12" s="30" t="n">
        <f aca="false">Differences!AA7</f>
        <v>-8.80518678068786</v>
      </c>
      <c r="M12" s="31" t="n">
        <f aca="false">Differences!AB7</f>
        <v>-0.366882782528661</v>
      </c>
      <c r="N12" s="32" t="n">
        <f aca="false">Differences!AC7</f>
        <v>-0.753866255129687</v>
      </c>
    </row>
    <row r="13" customFormat="false" ht="12.75" hidden="false" customHeight="false" outlineLevel="0" collapsed="false">
      <c r="A13" s="34" t="n">
        <f aca="false">K9</f>
        <v>37033</v>
      </c>
      <c r="B13" s="24" t="n">
        <f aca="false">SUM(G12:G14)</f>
        <v>-22.9678973348564</v>
      </c>
      <c r="C13" s="24" t="n">
        <f aca="false">SUM(M9+M17+M25)</f>
        <v>-0.956995722285685</v>
      </c>
      <c r="D13" s="25" t="n">
        <f aca="false">IF(ABS(MAX(N9,N17,N25))&lt;ABS(MIN(N9,N17,N25)),MIN(N9,N17,N25),MAX(N9,N17,N25))</f>
        <v>-3.14816384172276</v>
      </c>
      <c r="F13" s="22" t="s">
        <v>17</v>
      </c>
      <c r="G13" s="23" t="n">
        <f aca="false">L17</f>
        <v>-22.8224005675522</v>
      </c>
      <c r="H13" s="24" t="n">
        <f aca="false">M17</f>
        <v>-0.95093335698134</v>
      </c>
      <c r="I13" s="25" t="n">
        <f aca="false">N17</f>
        <v>-3.14816384172276</v>
      </c>
      <c r="K13" s="26" t="n">
        <f aca="false">'ActualWeather050701-051301'!A8</f>
        <v>37037</v>
      </c>
      <c r="L13" s="30" t="n">
        <f aca="false">Differences!AA8</f>
        <v>-13.6378761991154</v>
      </c>
      <c r="M13" s="31" t="n">
        <f aca="false">Differences!AB8</f>
        <v>-0.56824484162981</v>
      </c>
      <c r="N13" s="32" t="n">
        <f aca="false">Differences!AC8</f>
        <v>-1.05410934984555</v>
      </c>
    </row>
    <row r="14" customFormat="false" ht="13.5" hidden="false" customHeight="false" outlineLevel="0" collapsed="false">
      <c r="A14" s="34" t="n">
        <f aca="false">K10</f>
        <v>37034</v>
      </c>
      <c r="B14" s="24" t="n">
        <f aca="false">SUM(G16:G18)</f>
        <v>58.5798608393921</v>
      </c>
      <c r="C14" s="24" t="n">
        <f aca="false">SUM(M10+M18+M26)</f>
        <v>2.44082753497467</v>
      </c>
      <c r="D14" s="25" t="n">
        <f aca="false">IF(ABS(MAX(N10,N18,N26))&lt;ABS(MIN(N10,N18,N26)),MIN(N10,N18,N26),MAX(N10,N18,N26))</f>
        <v>2.6171503114885</v>
      </c>
      <c r="F14" s="22" t="s">
        <v>20</v>
      </c>
      <c r="G14" s="23" t="n">
        <f aca="false">L25</f>
        <v>19.5238298415286</v>
      </c>
      <c r="H14" s="24" t="n">
        <f aca="false">M25</f>
        <v>0.81349291006369</v>
      </c>
      <c r="I14" s="25" t="n">
        <f aca="false">N25</f>
        <v>1.07981040694734</v>
      </c>
      <c r="K14" s="26" t="n">
        <f aca="false">'ActualWeather050701-051301'!A9</f>
        <v>37038</v>
      </c>
      <c r="L14" s="35" t="n">
        <f aca="false">Differences!AA9</f>
        <v>6.95094247509348</v>
      </c>
      <c r="M14" s="36" t="n">
        <f aca="false">Differences!AB9</f>
        <v>0.289622603128895</v>
      </c>
      <c r="N14" s="37" t="n">
        <f aca="false">Differences!AC9</f>
        <v>0.544784371386818</v>
      </c>
    </row>
    <row r="15" customFormat="false" ht="13.5" hidden="false" customHeight="false" outlineLevel="0" collapsed="false">
      <c r="A15" s="34" t="n">
        <f aca="false">K11</f>
        <v>37035</v>
      </c>
      <c r="B15" s="24" t="n">
        <f aca="false">SUM(G20:G22)</f>
        <v>5.62986973188509</v>
      </c>
      <c r="C15" s="24" t="n">
        <f aca="false">SUM(M11+M19+M27)</f>
        <v>0.234577905495212</v>
      </c>
      <c r="D15" s="25" t="n">
        <f aca="false">IF(ABS(MAX(N11,N19,N27))&lt;ABS(MIN(N11,N19,N27)),MIN(N11,N19,N27),MAX(N11,N19,N27))</f>
        <v>1.80172727164772</v>
      </c>
      <c r="F15" s="17" t="n">
        <f aca="false">K10</f>
        <v>37034</v>
      </c>
      <c r="G15" s="14" t="s">
        <v>10</v>
      </c>
      <c r="H15" s="15" t="s">
        <v>11</v>
      </c>
      <c r="I15" s="16" t="s">
        <v>12</v>
      </c>
      <c r="K15" s="18" t="s">
        <v>17</v>
      </c>
      <c r="L15" s="14" t="s">
        <v>10</v>
      </c>
      <c r="M15" s="15" t="s">
        <v>11</v>
      </c>
      <c r="N15" s="16" t="s">
        <v>12</v>
      </c>
    </row>
    <row r="16" customFormat="false" ht="12.75" hidden="false" customHeight="false" outlineLevel="0" collapsed="false">
      <c r="A16" s="34" t="n">
        <f aca="false">K12</f>
        <v>37036</v>
      </c>
      <c r="B16" s="24" t="n">
        <f aca="false">SUM(G24:G26)</f>
        <v>14.4268068696358</v>
      </c>
      <c r="C16" s="24" t="n">
        <f aca="false">SUM(M12+M20+M28)</f>
        <v>0.601116952901491</v>
      </c>
      <c r="D16" s="25" t="n">
        <f aca="false">IF(ABS(MAX(N12,N20,N28))&lt;ABS(MIN(N12,N20,N28)),MIN(N12,N20,N28),MAX(N12,N20,N28))</f>
        <v>-2.71188615189917</v>
      </c>
      <c r="F16" s="22" t="s">
        <v>13</v>
      </c>
      <c r="G16" s="23" t="n">
        <f aca="false">L10</f>
        <v>4.37169742592861</v>
      </c>
      <c r="H16" s="24" t="n">
        <f aca="false">M10</f>
        <v>0.182154059413692</v>
      </c>
      <c r="I16" s="25" t="n">
        <f aca="false">N10</f>
        <v>0.372594255966042</v>
      </c>
      <c r="K16" s="26" t="n">
        <f aca="false">'ActualWeather050701-051301'!A11</f>
        <v>37032</v>
      </c>
      <c r="L16" s="27" t="n">
        <f aca="false">Differences!AA11</f>
        <v>-163.509419071597</v>
      </c>
      <c r="M16" s="28" t="n">
        <f aca="false">Differences!AB11</f>
        <v>-6.81289246131656</v>
      </c>
      <c r="N16" s="29" t="n">
        <f aca="false">Differences!AC11</f>
        <v>-12.9089476578802</v>
      </c>
    </row>
    <row r="17" customFormat="false" ht="12.75" hidden="false" customHeight="false" outlineLevel="0" collapsed="false">
      <c r="A17" s="34" t="n">
        <f aca="false">K13</f>
        <v>37037</v>
      </c>
      <c r="B17" s="24" t="n">
        <f aca="false">SUM(G28:G30)</f>
        <v>115.111111648926</v>
      </c>
      <c r="C17" s="24" t="n">
        <f aca="false">SUM(M13+M21+M29)</f>
        <v>4.79629631870525</v>
      </c>
      <c r="D17" s="25" t="n">
        <f aca="false">IF(ABS(MAX(N13,N21,N29))&lt;ABS(MIN(N13,N21,N29)),MIN(N13,N21,N29),MAX(N13,N21,N29))</f>
        <v>9.19821912479135</v>
      </c>
      <c r="F17" s="22" t="s">
        <v>17</v>
      </c>
      <c r="G17" s="23" t="n">
        <f aca="false">L18</f>
        <v>18.9524268506959</v>
      </c>
      <c r="H17" s="24" t="n">
        <f aca="false">M18</f>
        <v>0.789684452112327</v>
      </c>
      <c r="I17" s="25" t="n">
        <f aca="false">N18</f>
        <v>2.55691297023795</v>
      </c>
      <c r="K17" s="26" t="n">
        <f aca="false">'ActualWeather050701-051301'!A12</f>
        <v>37033</v>
      </c>
      <c r="L17" s="30" t="n">
        <f aca="false">Differences!AA12</f>
        <v>-22.8224005675522</v>
      </c>
      <c r="M17" s="31" t="n">
        <f aca="false">Differences!AB12</f>
        <v>-0.95093335698134</v>
      </c>
      <c r="N17" s="32" t="n">
        <f aca="false">Differences!AC12</f>
        <v>-3.14816384172276</v>
      </c>
    </row>
    <row r="18" customFormat="false" ht="13.5" hidden="false" customHeight="false" outlineLevel="0" collapsed="false">
      <c r="A18" s="38" t="n">
        <f aca="false">K14</f>
        <v>37038</v>
      </c>
      <c r="B18" s="39" t="n">
        <f aca="false">SUM(G32:G34)</f>
        <v>52.8092171226752</v>
      </c>
      <c r="C18" s="39" t="n">
        <f aca="false">SUM(M14+M22+M30)</f>
        <v>2.20038404677813</v>
      </c>
      <c r="D18" s="40" t="n">
        <f aca="false">IF(ABS(MAX(N14,N22,N30))&lt;ABS(MIN(N14,N22,N30)),MIN(N14,N22,N30),MAX(N14,N22,N30))</f>
        <v>2.55502186151836</v>
      </c>
      <c r="F18" s="22" t="s">
        <v>20</v>
      </c>
      <c r="G18" s="23" t="n">
        <f aca="false">L26</f>
        <v>35.2557365627677</v>
      </c>
      <c r="H18" s="24" t="n">
        <f aca="false">M26</f>
        <v>1.46898902344865</v>
      </c>
      <c r="I18" s="25" t="n">
        <f aca="false">N26</f>
        <v>2.6171503114885</v>
      </c>
      <c r="K18" s="26" t="n">
        <f aca="false">'ActualWeather050701-051301'!A13</f>
        <v>37034</v>
      </c>
      <c r="L18" s="30" t="n">
        <f aca="false">Differences!AA13</f>
        <v>18.9524268506959</v>
      </c>
      <c r="M18" s="31" t="n">
        <f aca="false">Differences!AB13</f>
        <v>0.789684452112327</v>
      </c>
      <c r="N18" s="32" t="n">
        <f aca="false">Differences!AC13</f>
        <v>2.55691297023795</v>
      </c>
    </row>
    <row r="19" customFormat="false" ht="13.5" hidden="false" customHeight="false" outlineLevel="0" collapsed="false">
      <c r="F19" s="17" t="n">
        <f aca="false">K11</f>
        <v>37035</v>
      </c>
      <c r="G19" s="14" t="s">
        <v>10</v>
      </c>
      <c r="H19" s="15" t="s">
        <v>11</v>
      </c>
      <c r="I19" s="16" t="s">
        <v>12</v>
      </c>
      <c r="K19" s="26" t="n">
        <f aca="false">'ActualWeather050701-051301'!A14</f>
        <v>37035</v>
      </c>
      <c r="L19" s="30" t="n">
        <f aca="false">Differences!AA14</f>
        <v>-8.89526186966039</v>
      </c>
      <c r="M19" s="31" t="n">
        <f aca="false">Differences!AB14</f>
        <v>-0.37063591123585</v>
      </c>
      <c r="N19" s="32" t="n">
        <f aca="false">Differences!AC14</f>
        <v>1.80172727164772</v>
      </c>
    </row>
    <row r="20" customFormat="false" ht="13.5" hidden="false" customHeight="false" outlineLevel="0" collapsed="false">
      <c r="A20" s="10" t="s">
        <v>22</v>
      </c>
      <c r="F20" s="22" t="s">
        <v>13</v>
      </c>
      <c r="G20" s="23" t="n">
        <f aca="false">L11</f>
        <v>-6.5545309987659</v>
      </c>
      <c r="H20" s="24" t="n">
        <f aca="false">M11</f>
        <v>-0.273105458281912</v>
      </c>
      <c r="I20" s="25" t="n">
        <f aca="false">N11</f>
        <v>-0.562632115483844</v>
      </c>
      <c r="K20" s="26" t="n">
        <f aca="false">'ActualWeather050701-051301'!A15</f>
        <v>37036</v>
      </c>
      <c r="L20" s="30" t="n">
        <f aca="false">Differences!AA15</f>
        <v>0.647502764363622</v>
      </c>
      <c r="M20" s="31" t="n">
        <f aca="false">Differences!AB15</f>
        <v>0.0269792818484843</v>
      </c>
      <c r="N20" s="32" t="n">
        <f aca="false">Differences!AC15</f>
        <v>-2.71188615189917</v>
      </c>
    </row>
    <row r="21" customFormat="false" ht="13.5" hidden="false" customHeight="false" outlineLevel="0" collapsed="false">
      <c r="A21" s="13"/>
      <c r="B21" s="14" t="s">
        <v>10</v>
      </c>
      <c r="C21" s="15" t="s">
        <v>11</v>
      </c>
      <c r="D21" s="16" t="s">
        <v>12</v>
      </c>
      <c r="F21" s="22" t="s">
        <v>17</v>
      </c>
      <c r="G21" s="23" t="n">
        <f aca="false">L19</f>
        <v>-8.89526186966039</v>
      </c>
      <c r="H21" s="24" t="n">
        <f aca="false">M19</f>
        <v>-0.37063591123585</v>
      </c>
      <c r="I21" s="25" t="n">
        <f aca="false">N19</f>
        <v>1.80172727164772</v>
      </c>
      <c r="K21" s="26" t="n">
        <f aca="false">'ActualWeather050701-051301'!A16</f>
        <v>37037</v>
      </c>
      <c r="L21" s="30" t="n">
        <f aca="false">Differences!AA16</f>
        <v>102.117982521488</v>
      </c>
      <c r="M21" s="31" t="n">
        <f aca="false">Differences!AB16</f>
        <v>4.25491593839535</v>
      </c>
      <c r="N21" s="32" t="n">
        <f aca="false">Differences!AC16</f>
        <v>9.19821912479135</v>
      </c>
    </row>
    <row r="22" customFormat="false" ht="13.5" hidden="false" customHeight="false" outlineLevel="0" collapsed="false">
      <c r="A22" s="41" t="s">
        <v>13</v>
      </c>
      <c r="B22" s="42" t="n">
        <f aca="false">SUM(L8:L14)</f>
        <v>-37.3442834562314</v>
      </c>
      <c r="C22" s="42" t="n">
        <f aca="false">SUM(M8:M14)</f>
        <v>-1.55601181067631</v>
      </c>
      <c r="D22" s="43" t="n">
        <f aca="false">IF(ABS(MAX(N8:N14))&lt;ABS(MIN(N8:N14)),MIN(N8:N14),MAX(N8:N14))</f>
        <v>-1.67826157965192</v>
      </c>
      <c r="F22" s="22" t="s">
        <v>20</v>
      </c>
      <c r="G22" s="23" t="n">
        <f aca="false">L27</f>
        <v>21.0796626003114</v>
      </c>
      <c r="H22" s="24" t="n">
        <f aca="false">M27</f>
        <v>0.878319275012974</v>
      </c>
      <c r="I22" s="25" t="n">
        <f aca="false">N27</f>
        <v>1.22742654957274</v>
      </c>
      <c r="K22" s="26" t="n">
        <f aca="false">'ActualWeather050701-051301'!A17</f>
        <v>37038</v>
      </c>
      <c r="L22" s="35" t="n">
        <f aca="false">Differences!AA17</f>
        <v>29.5130828427663</v>
      </c>
      <c r="M22" s="36" t="n">
        <f aca="false">Differences!AB17</f>
        <v>1.22971178511526</v>
      </c>
      <c r="N22" s="37" t="n">
        <f aca="false">Differences!AC17</f>
        <v>2.55502186151836</v>
      </c>
    </row>
    <row r="23" customFormat="false" ht="13.5" hidden="false" customHeight="false" outlineLevel="0" collapsed="false">
      <c r="A23" s="44" t="s">
        <v>17</v>
      </c>
      <c r="B23" s="24" t="n">
        <f aca="false">SUM(L16:L22)</f>
        <v>-43.9960865294958</v>
      </c>
      <c r="C23" s="24" t="n">
        <f aca="false">SUM(M16:M22)</f>
        <v>-1.83317027206233</v>
      </c>
      <c r="D23" s="25" t="n">
        <f aca="false">IF(ABS(MAX(N16:N22))&lt;ABS(MIN(N16:N22)),MIN(N16:N22),MAX(N16:N22))</f>
        <v>-12.9089476578802</v>
      </c>
      <c r="F23" s="17" t="n">
        <f aca="false">K12</f>
        <v>37036</v>
      </c>
      <c r="G23" s="14" t="s">
        <v>10</v>
      </c>
      <c r="H23" s="15" t="s">
        <v>11</v>
      </c>
      <c r="I23" s="16" t="s">
        <v>12</v>
      </c>
      <c r="K23" s="18" t="s">
        <v>20</v>
      </c>
      <c r="L23" s="14" t="s">
        <v>10</v>
      </c>
      <c r="M23" s="15" t="s">
        <v>11</v>
      </c>
      <c r="N23" s="16" t="s">
        <v>12</v>
      </c>
    </row>
    <row r="24" customFormat="false" ht="13.5" hidden="false" customHeight="false" outlineLevel="0" collapsed="false">
      <c r="A24" s="45" t="s">
        <v>20</v>
      </c>
      <c r="B24" s="39" t="n">
        <f aca="false">SUM(L24:L30)</f>
        <v>157.765113121971</v>
      </c>
      <c r="C24" s="39" t="n">
        <f aca="false">SUM(M24:M30)</f>
        <v>6.57354638008214</v>
      </c>
      <c r="D24" s="40" t="n">
        <f aca="false">IF(ABS(MAX(N24:N30))&lt;ABS(MIN(N24:N30)),MIN(N24:N30),MAX(N24:N30))</f>
        <v>2.6171503114885</v>
      </c>
      <c r="F24" s="22" t="s">
        <v>13</v>
      </c>
      <c r="G24" s="23" t="n">
        <f aca="false">L12</f>
        <v>-8.80518678068786</v>
      </c>
      <c r="H24" s="24" t="n">
        <f aca="false">M12</f>
        <v>-0.366882782528661</v>
      </c>
      <c r="I24" s="25" t="n">
        <f aca="false">N12</f>
        <v>-0.753866255129687</v>
      </c>
      <c r="K24" s="46" t="n">
        <f aca="false">'ActualWeather050701-051301'!A19</f>
        <v>37032</v>
      </c>
      <c r="L24" s="27" t="n">
        <f aca="false">Differences!AA19</f>
        <v>16.3451961000356</v>
      </c>
      <c r="M24" s="28" t="n">
        <f aca="false">Differences!AB19</f>
        <v>0.681049837501482</v>
      </c>
      <c r="N24" s="29" t="n">
        <f aca="false">Differences!AC19</f>
        <v>0.778958431079738</v>
      </c>
    </row>
    <row r="25" customFormat="false" ht="12.75" hidden="false" customHeight="false" outlineLevel="0" collapsed="false">
      <c r="A25" s="0"/>
      <c r="F25" s="22" t="s">
        <v>17</v>
      </c>
      <c r="G25" s="23" t="n">
        <f aca="false">L20</f>
        <v>0.647502764363622</v>
      </c>
      <c r="H25" s="24" t="n">
        <f aca="false">M20</f>
        <v>0.0269792818484843</v>
      </c>
      <c r="I25" s="25" t="n">
        <f aca="false">N20</f>
        <v>-2.71188615189917</v>
      </c>
      <c r="K25" s="26" t="n">
        <f aca="false">'ActualWeather050701-051301'!A20</f>
        <v>37033</v>
      </c>
      <c r="L25" s="30" t="n">
        <f aca="false">Differences!AA20</f>
        <v>19.5238298415286</v>
      </c>
      <c r="M25" s="31" t="n">
        <f aca="false">Differences!AB20</f>
        <v>0.81349291006369</v>
      </c>
      <c r="N25" s="32" t="n">
        <f aca="false">Differences!AC20</f>
        <v>1.07981040694734</v>
      </c>
    </row>
    <row r="26" customFormat="false" ht="13.5" hidden="false" customHeight="false" outlineLevel="0" collapsed="false">
      <c r="F26" s="22" t="s">
        <v>20</v>
      </c>
      <c r="G26" s="23" t="n">
        <f aca="false">L28</f>
        <v>22.58449088596</v>
      </c>
      <c r="H26" s="24" t="n">
        <f aca="false">M28</f>
        <v>0.941020453581667</v>
      </c>
      <c r="I26" s="25" t="n">
        <f aca="false">N28</f>
        <v>1.35929389277771</v>
      </c>
      <c r="K26" s="26" t="n">
        <f aca="false">'ActualWeather050701-051301'!A21</f>
        <v>37034</v>
      </c>
      <c r="L26" s="30" t="n">
        <f aca="false">Differences!AA21</f>
        <v>35.2557365627677</v>
      </c>
      <c r="M26" s="31" t="n">
        <f aca="false">Differences!AB21</f>
        <v>1.46898902344865</v>
      </c>
      <c r="N26" s="32" t="n">
        <f aca="false">Differences!AC21</f>
        <v>2.6171503114885</v>
      </c>
    </row>
    <row r="27" customFormat="false" ht="13.5" hidden="false" customHeight="false" outlineLevel="0" collapsed="false">
      <c r="F27" s="17" t="n">
        <f aca="false">K13</f>
        <v>37037</v>
      </c>
      <c r="G27" s="14" t="s">
        <v>10</v>
      </c>
      <c r="H27" s="15" t="s">
        <v>11</v>
      </c>
      <c r="I27" s="16" t="s">
        <v>12</v>
      </c>
      <c r="K27" s="26" t="n">
        <f aca="false">'ActualWeather050701-051301'!A22</f>
        <v>37035</v>
      </c>
      <c r="L27" s="30" t="n">
        <f aca="false">Differences!AA22</f>
        <v>21.0796626003114</v>
      </c>
      <c r="M27" s="31" t="n">
        <f aca="false">Differences!AB22</f>
        <v>0.878319275012974</v>
      </c>
      <c r="N27" s="32" t="n">
        <f aca="false">Differences!AC22</f>
        <v>1.22742654957274</v>
      </c>
    </row>
    <row r="28" customFormat="false" ht="12.75" hidden="false" customHeight="false" outlineLevel="0" collapsed="false">
      <c r="F28" s="22" t="s">
        <v>13</v>
      </c>
      <c r="G28" s="23" t="n">
        <f aca="false">L13</f>
        <v>-13.6378761991154</v>
      </c>
      <c r="H28" s="24" t="n">
        <f aca="false">M13</f>
        <v>-0.56824484162981</v>
      </c>
      <c r="I28" s="25" t="n">
        <f aca="false">N13</f>
        <v>-1.05410934984555</v>
      </c>
      <c r="K28" s="26" t="n">
        <f aca="false">'ActualWeather050701-051301'!A23</f>
        <v>37036</v>
      </c>
      <c r="L28" s="30" t="n">
        <f aca="false">Differences!AA23</f>
        <v>22.58449088596</v>
      </c>
      <c r="M28" s="31" t="n">
        <f aca="false">Differences!AB23</f>
        <v>0.941020453581667</v>
      </c>
      <c r="N28" s="32" t="n">
        <f aca="false">Differences!AC23</f>
        <v>1.35929389277771</v>
      </c>
    </row>
    <row r="29" customFormat="false" ht="12.75" hidden="false" customHeight="false" outlineLevel="0" collapsed="false">
      <c r="F29" s="22" t="s">
        <v>17</v>
      </c>
      <c r="G29" s="23" t="n">
        <f aca="false">L21</f>
        <v>102.117982521488</v>
      </c>
      <c r="H29" s="24" t="n">
        <f aca="false">M21</f>
        <v>4.25491593839535</v>
      </c>
      <c r="I29" s="25" t="n">
        <f aca="false">N21</f>
        <v>9.19821912479135</v>
      </c>
      <c r="K29" s="26" t="n">
        <f aca="false">'ActualWeather050701-051301'!A24</f>
        <v>37037</v>
      </c>
      <c r="L29" s="30" t="n">
        <f aca="false">Differences!AA24</f>
        <v>26.6310053265529</v>
      </c>
      <c r="M29" s="31" t="n">
        <f aca="false">Differences!AB24</f>
        <v>1.1096252219397</v>
      </c>
      <c r="N29" s="32" t="n">
        <f aca="false">Differences!AC24</f>
        <v>1.73063346232676</v>
      </c>
    </row>
    <row r="30" customFormat="false" ht="13.5" hidden="false" customHeight="false" outlineLevel="0" collapsed="false">
      <c r="F30" s="22" t="s">
        <v>20</v>
      </c>
      <c r="G30" s="23" t="n">
        <f aca="false">L29</f>
        <v>26.6310053265529</v>
      </c>
      <c r="H30" s="24" t="n">
        <f aca="false">M29</f>
        <v>1.1096252219397</v>
      </c>
      <c r="I30" s="25" t="n">
        <f aca="false">N29</f>
        <v>1.73063346232676</v>
      </c>
      <c r="K30" s="47" t="n">
        <f aca="false">'ActualWeather050701-051301'!A25</f>
        <v>37038</v>
      </c>
      <c r="L30" s="35" t="n">
        <f aca="false">Differences!AA25</f>
        <v>16.3451918048154</v>
      </c>
      <c r="M30" s="36" t="n">
        <f aca="false">Differences!AB25</f>
        <v>0.681049658533976</v>
      </c>
      <c r="N30" s="37" t="n">
        <f aca="false">Differences!AC25</f>
        <v>0.750388210309043</v>
      </c>
    </row>
    <row r="31" customFormat="false" ht="13.5" hidden="false" customHeight="false" outlineLevel="0" collapsed="false">
      <c r="F31" s="17" t="n">
        <f aca="false">K14</f>
        <v>37038</v>
      </c>
      <c r="G31" s="14" t="s">
        <v>10</v>
      </c>
      <c r="H31" s="15" t="s">
        <v>11</v>
      </c>
      <c r="I31" s="16" t="s">
        <v>12</v>
      </c>
    </row>
    <row r="32" customFormat="false" ht="12.75" hidden="false" customHeight="false" outlineLevel="0" collapsed="false">
      <c r="F32" s="22" t="s">
        <v>13</v>
      </c>
      <c r="G32" s="23" t="n">
        <f aca="false">L14</f>
        <v>6.95094247509348</v>
      </c>
      <c r="H32" s="24" t="n">
        <f aca="false">M14</f>
        <v>0.289622603128895</v>
      </c>
      <c r="I32" s="25" t="n">
        <f aca="false">N14</f>
        <v>0.544784371386818</v>
      </c>
    </row>
    <row r="33" customFormat="false" ht="12.75" hidden="false" customHeight="false" outlineLevel="0" collapsed="false">
      <c r="F33" s="22" t="s">
        <v>17</v>
      </c>
      <c r="G33" s="23" t="n">
        <f aca="false">L22</f>
        <v>29.5130828427663</v>
      </c>
      <c r="H33" s="24" t="n">
        <f aca="false">M22</f>
        <v>1.22971178511526</v>
      </c>
      <c r="I33" s="25" t="n">
        <f aca="false">N22</f>
        <v>2.55502186151836</v>
      </c>
    </row>
    <row r="34" customFormat="false" ht="13.5" hidden="false" customHeight="false" outlineLevel="0" collapsed="false">
      <c r="F34" s="48" t="s">
        <v>20</v>
      </c>
      <c r="G34" s="49" t="n">
        <f aca="false">L30</f>
        <v>16.3451918048154</v>
      </c>
      <c r="H34" s="39" t="n">
        <f aca="false">M30</f>
        <v>0.681049658533976</v>
      </c>
      <c r="I34" s="40" t="n">
        <f aca="false">N30</f>
        <v>0.750388210309043</v>
      </c>
    </row>
  </sheetData>
  <mergeCells count="2">
    <mergeCell ref="A1:N1"/>
    <mergeCell ref="A2:N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25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8" min="2" style="0" width="6.13"/>
    <col collapsed="false" customWidth="true" hidden="false" outlineLevel="0" max="12" min="9" style="0" width="7.14"/>
    <col collapsed="false" customWidth="true" hidden="false" outlineLevel="0" max="17" min="13" style="0" width="6.56"/>
    <col collapsed="false" customWidth="true" hidden="false" outlineLevel="0" max="25" min="18" style="0" width="6.13"/>
    <col collapsed="false" customWidth="true" hidden="false" outlineLevel="0" max="26" min="26" style="0" width="1.28"/>
    <col collapsed="false" customWidth="true" hidden="false" outlineLevel="0" max="27" min="27" style="50" width="12.14"/>
    <col collapsed="false" customWidth="true" hidden="false" outlineLevel="0" max="28" min="28" style="50" width="10.99"/>
    <col collapsed="false" customWidth="true" hidden="false" outlineLevel="0" max="29" min="29" style="50" width="10.56"/>
    <col collapsed="false" customWidth="true" hidden="false" outlineLevel="0" max="30" min="30" style="0" width="1.7"/>
    <col collapsed="false" customWidth="true" hidden="false" outlineLevel="0" max="32" min="31" style="0" width="12.14"/>
    <col collapsed="false" customWidth="true" hidden="false" outlineLevel="0" max="33" min="33" style="0" width="1.7"/>
    <col collapsed="false" customWidth="true" hidden="false" outlineLevel="0" max="34" min="34" style="0" width="12.14"/>
    <col collapsed="false" customWidth="true" hidden="false" outlineLevel="0" max="35" min="35" style="0" width="10.99"/>
  </cols>
  <sheetData>
    <row r="1" customFormat="false" ht="13.5" hidden="false" customHeight="false" outlineLevel="0" collapsed="false">
      <c r="A1" s="11" t="s">
        <v>23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2" t="s">
        <v>24</v>
      </c>
      <c r="AB1" s="12"/>
      <c r="AC1" s="12"/>
      <c r="AD1" s="11"/>
      <c r="AE1" s="12" t="s">
        <v>25</v>
      </c>
      <c r="AF1" s="12"/>
      <c r="AG1" s="11"/>
      <c r="AH1" s="12" t="s">
        <v>26</v>
      </c>
      <c r="AI1" s="12"/>
    </row>
    <row r="2" customFormat="false" ht="13.5" hidden="false" customHeight="false" outlineLevel="0" collapsed="false">
      <c r="A2" s="18" t="s">
        <v>13</v>
      </c>
      <c r="B2" s="51" t="n">
        <v>1</v>
      </c>
      <c r="C2" s="51" t="n">
        <v>2</v>
      </c>
      <c r="D2" s="51" t="n">
        <v>3</v>
      </c>
      <c r="E2" s="51" t="n">
        <v>4</v>
      </c>
      <c r="F2" s="51" t="n">
        <v>5</v>
      </c>
      <c r="G2" s="51" t="n">
        <v>6</v>
      </c>
      <c r="H2" s="51" t="n">
        <v>7</v>
      </c>
      <c r="I2" s="51" t="n">
        <v>8</v>
      </c>
      <c r="J2" s="51" t="n">
        <v>9</v>
      </c>
      <c r="K2" s="51" t="n">
        <v>10</v>
      </c>
      <c r="L2" s="51" t="n">
        <v>11</v>
      </c>
      <c r="M2" s="51" t="n">
        <v>12</v>
      </c>
      <c r="N2" s="51" t="n">
        <v>13</v>
      </c>
      <c r="O2" s="51" t="n">
        <v>14</v>
      </c>
      <c r="P2" s="51" t="n">
        <v>15</v>
      </c>
      <c r="Q2" s="51" t="n">
        <v>16</v>
      </c>
      <c r="R2" s="51" t="n">
        <v>17</v>
      </c>
      <c r="S2" s="51" t="n">
        <v>18</v>
      </c>
      <c r="T2" s="51" t="n">
        <v>19</v>
      </c>
      <c r="U2" s="51" t="n">
        <v>20</v>
      </c>
      <c r="V2" s="51" t="n">
        <v>21</v>
      </c>
      <c r="W2" s="51" t="n">
        <v>22</v>
      </c>
      <c r="X2" s="51" t="n">
        <v>23</v>
      </c>
      <c r="Y2" s="52" t="n">
        <v>24</v>
      </c>
      <c r="AA2" s="14" t="s">
        <v>10</v>
      </c>
      <c r="AB2" s="15" t="s">
        <v>11</v>
      </c>
      <c r="AC2" s="16" t="s">
        <v>12</v>
      </c>
      <c r="AE2" s="53" t="s">
        <v>10</v>
      </c>
      <c r="AF2" s="52" t="s">
        <v>11</v>
      </c>
      <c r="AH2" s="53" t="s">
        <v>10</v>
      </c>
      <c r="AI2" s="52" t="s">
        <v>11</v>
      </c>
    </row>
    <row r="3" customFormat="false" ht="12.75" hidden="false" customHeight="false" outlineLevel="0" collapsed="false">
      <c r="A3" s="26" t="n">
        <f aca="false">'ActualWeather050701-051301'!A3</f>
        <v>37032</v>
      </c>
      <c r="B3" s="54" t="n">
        <f aca="false">Differences!B3+Differences!B27</f>
        <v>2.05369702451149</v>
      </c>
      <c r="C3" s="42" t="n">
        <f aca="false">Differences!C3+Differences!C27</f>
        <v>2.09108260065183</v>
      </c>
      <c r="D3" s="42" t="n">
        <f aca="false">Differences!D3+Differences!D27</f>
        <v>2.09750570045827</v>
      </c>
      <c r="E3" s="42" t="n">
        <f aca="false">Differences!E3+Differences!E27</f>
        <v>2.11045173966865</v>
      </c>
      <c r="F3" s="42" t="n">
        <f aca="false">Differences!F3+Differences!F27</f>
        <v>2.14076660280661</v>
      </c>
      <c r="G3" s="42" t="n">
        <f aca="false">Differences!G3+Differences!G27</f>
        <v>2.23642682044826</v>
      </c>
      <c r="H3" s="42" t="n">
        <f aca="false">Differences!H3+Differences!H27</f>
        <v>2.50989831079002</v>
      </c>
      <c r="I3" s="42" t="n">
        <f aca="false">Differences!I3+Differences!I27</f>
        <v>2.71388637790564</v>
      </c>
      <c r="J3" s="42" t="n">
        <f aca="false">Differences!J3+Differences!J27</f>
        <v>2.85187578549344</v>
      </c>
      <c r="K3" s="42" t="n">
        <f aca="false">Differences!K3+Differences!K27</f>
        <v>2.77015425754032</v>
      </c>
      <c r="L3" s="42" t="n">
        <f aca="false">Differences!L3+Differences!L27</f>
        <v>3.17873267048583</v>
      </c>
      <c r="M3" s="42" t="n">
        <f aca="false">Differences!M3+Differences!M27</f>
        <v>3.28582244139032</v>
      </c>
      <c r="N3" s="42" t="n">
        <f aca="false">Differences!N3+Differences!N27</f>
        <v>3.21965006700716</v>
      </c>
      <c r="O3" s="42" t="n">
        <f aca="false">Differences!O3+Differences!O27</f>
        <v>3.29607791175723</v>
      </c>
      <c r="P3" s="42" t="n">
        <f aca="false">Differences!P3+Differences!P27</f>
        <v>3.17781262203377</v>
      </c>
      <c r="Q3" s="42" t="n">
        <f aca="false">Differences!Q3+Differences!Q27</f>
        <v>3.05955477580235</v>
      </c>
      <c r="R3" s="42" t="n">
        <f aca="false">Differences!R3+Differences!R27</f>
        <v>2.89382419430495</v>
      </c>
      <c r="S3" s="42" t="n">
        <f aca="false">Differences!S3+Differences!S27</f>
        <v>2.71711319833694</v>
      </c>
      <c r="T3" s="42" t="n">
        <f aca="false">Differences!T3+Differences!T27</f>
        <v>2.5455204532534</v>
      </c>
      <c r="U3" s="42" t="n">
        <f aca="false">Differences!U3+Differences!U27</f>
        <v>2.4468770893425</v>
      </c>
      <c r="V3" s="42" t="n">
        <f aca="false">Differences!V3+Differences!V27</f>
        <v>2.29972654507956</v>
      </c>
      <c r="W3" s="42" t="n">
        <f aca="false">Differences!W3+Differences!W27</f>
        <v>2.22298832149688</v>
      </c>
      <c r="X3" s="42" t="n">
        <f aca="false">Differences!X3+Differences!X27</f>
        <v>2.1981330598612</v>
      </c>
      <c r="Y3" s="43" t="n">
        <f aca="false">Differences!Y3+Differences!Y27</f>
        <v>2.21208205479324</v>
      </c>
      <c r="AA3" s="27" t="n">
        <f aca="false">SUM(B3:Y3)</f>
        <v>62.3296606252198</v>
      </c>
      <c r="AB3" s="28" t="n">
        <f aca="false">AVERAGE(B3:Y3)</f>
        <v>2.59706919271749</v>
      </c>
      <c r="AC3" s="29" t="n">
        <f aca="false">IF(ABS(MAX(B3:Y3))&lt;ABS(MIN(B3:Y3)),MIN(B3:Y3),MAX(B3:Y3))</f>
        <v>3.29607791175723</v>
      </c>
      <c r="AE3" s="27" t="n">
        <f aca="false">'ForecastedWeather050701-051301'!AA3+'ForecastedWeather050701-051301'!AA27</f>
        <v>1461.207624</v>
      </c>
      <c r="AF3" s="29" t="n">
        <f aca="false">'ForecastedWeather050701-051301'!AB3+'ForecastedWeather050701-051301'!AB27</f>
        <v>60.883651</v>
      </c>
      <c r="AH3" s="27" t="n">
        <f aca="false">'ActualWeather050701-051301'!AA3+'ActualWeather050701-051301'!AA27</f>
        <v>1398.87796337478</v>
      </c>
      <c r="AI3" s="29" t="n">
        <f aca="false">'ActualWeather050701-051301'!AB3+'ActualWeather050701-051301'!AB27</f>
        <v>58.2865818072825</v>
      </c>
      <c r="AJ3" s="55"/>
    </row>
    <row r="4" customFormat="false" ht="12.75" hidden="false" customHeight="false" outlineLevel="0" collapsed="false">
      <c r="A4" s="26" t="n">
        <f aca="false">'ActualWeather050701-051301'!A4</f>
        <v>37033</v>
      </c>
      <c r="B4" s="23" t="n">
        <f aca="false">Differences!B4+Differences!B28</f>
        <v>1.69328590640746</v>
      </c>
      <c r="C4" s="24" t="n">
        <f aca="false">Differences!C4+Differences!C28</f>
        <v>1.69561391133049</v>
      </c>
      <c r="D4" s="24" t="n">
        <f aca="false">Differences!D4+Differences!D28</f>
        <v>1.70591557251456</v>
      </c>
      <c r="E4" s="24" t="n">
        <f aca="false">Differences!E4+Differences!E28</f>
        <v>1.74168474346811</v>
      </c>
      <c r="F4" s="24" t="n">
        <f aca="false">Differences!F4+Differences!F28</f>
        <v>1.83769553344907</v>
      </c>
      <c r="G4" s="24" t="n">
        <f aca="false">Differences!G4+Differences!G28</f>
        <v>2.14035869758428</v>
      </c>
      <c r="H4" s="24" t="n">
        <f aca="false">Differences!H4+Differences!H28</f>
        <v>2.53216446304052</v>
      </c>
      <c r="I4" s="24" t="n">
        <f aca="false">Differences!I4+Differences!I28</f>
        <v>2.67154469198033</v>
      </c>
      <c r="J4" s="24" t="n">
        <f aca="false">Differences!J4+Differences!J28</f>
        <v>2.71923658800317</v>
      </c>
      <c r="K4" s="24" t="n">
        <f aca="false">Differences!K4+Differences!K28</f>
        <v>2.01859178921052</v>
      </c>
      <c r="L4" s="24" t="n">
        <f aca="false">Differences!L4+Differences!L28</f>
        <v>2.69829193759104</v>
      </c>
      <c r="M4" s="24" t="n">
        <f aca="false">Differences!M4+Differences!M28</f>
        <v>2.64852499652488</v>
      </c>
      <c r="N4" s="24" t="n">
        <f aca="false">Differences!N4+Differences!N28</f>
        <v>2.55523438830827</v>
      </c>
      <c r="O4" s="24" t="n">
        <f aca="false">Differences!O4+Differences!O28</f>
        <v>2.5427192186947</v>
      </c>
      <c r="P4" s="24" t="n">
        <f aca="false">Differences!P4+Differences!P28</f>
        <v>2.29048095338015</v>
      </c>
      <c r="Q4" s="24" t="n">
        <f aca="false">Differences!Q4+Differences!Q28</f>
        <v>1.99026842073117</v>
      </c>
      <c r="R4" s="24" t="n">
        <f aca="false">Differences!R4+Differences!R28</f>
        <v>1.60814195362794</v>
      </c>
      <c r="S4" s="24" t="n">
        <f aca="false">Differences!S4+Differences!S28</f>
        <v>1.45568353651336</v>
      </c>
      <c r="T4" s="24" t="n">
        <f aca="false">Differences!T4+Differences!T28</f>
        <v>1.31356667059826</v>
      </c>
      <c r="U4" s="24" t="n">
        <f aca="false">Differences!U4+Differences!U28</f>
        <v>1.48054095896099</v>
      </c>
      <c r="V4" s="24" t="n">
        <f aca="false">Differences!V4+Differences!V28</f>
        <v>1.49038994684926</v>
      </c>
      <c r="W4" s="24" t="n">
        <f aca="false">Differences!W4+Differences!W28</f>
        <v>1.3567119716002</v>
      </c>
      <c r="X4" s="24" t="n">
        <f aca="false">Differences!X4+Differences!X28</f>
        <v>1.34646521271821</v>
      </c>
      <c r="Y4" s="25" t="n">
        <f aca="false">Differences!Y4+Differences!Y28</f>
        <v>1.46405194968707</v>
      </c>
      <c r="AA4" s="30" t="n">
        <f aca="false">SUM(B4:Y4)</f>
        <v>46.997164012774</v>
      </c>
      <c r="AB4" s="31" t="n">
        <f aca="false">AVERAGE(B4:Y4)</f>
        <v>1.95821516719892</v>
      </c>
      <c r="AC4" s="32" t="n">
        <f aca="false">IF(ABS(MAX(B4:Y4))&lt;ABS(MIN(B4:Y4)),MIN(B4:Y4),MAX(B4:Y4))</f>
        <v>2.71923658800317</v>
      </c>
      <c r="AE4" s="30" t="n">
        <f aca="false">'ForecastedWeather050701-051301'!AA4+'ForecastedWeather050701-051301'!AA28</f>
        <v>1396.05138469473</v>
      </c>
      <c r="AF4" s="32" t="n">
        <f aca="false">'ForecastedWeather050701-051301'!AB4+'ForecastedWeather050701-051301'!AB28</f>
        <v>58.1688076956138</v>
      </c>
      <c r="AH4" s="30" t="n">
        <f aca="false">'ActualWeather050701-051301'!AA4+'ActualWeather050701-051301'!AA28</f>
        <v>1349.05422068196</v>
      </c>
      <c r="AI4" s="32" t="n">
        <f aca="false">'ActualWeather050701-051301'!AB4+'ActualWeather050701-051301'!AB28</f>
        <v>56.2105925284148</v>
      </c>
    </row>
    <row r="5" customFormat="false" ht="12.75" hidden="false" customHeight="false" outlineLevel="0" collapsed="false">
      <c r="A5" s="26" t="n">
        <f aca="false">'ActualWeather050701-051301'!A5</f>
        <v>37034</v>
      </c>
      <c r="B5" s="23" t="n">
        <f aca="false">Differences!B5+Differences!B29</f>
        <v>2.4521705057626</v>
      </c>
      <c r="C5" s="24" t="n">
        <f aca="false">Differences!C5+Differences!C29</f>
        <v>2.4097019539599</v>
      </c>
      <c r="D5" s="24" t="n">
        <f aca="false">Differences!D5+Differences!D29</f>
        <v>2.3578208467563</v>
      </c>
      <c r="E5" s="24" t="n">
        <f aca="false">Differences!E5+Differences!E29</f>
        <v>2.2961933336335</v>
      </c>
      <c r="F5" s="24" t="n">
        <f aca="false">Differences!F5+Differences!F29</f>
        <v>2.28620089099295</v>
      </c>
      <c r="G5" s="24" t="n">
        <f aca="false">Differences!G5+Differences!G29</f>
        <v>2.28192706631508</v>
      </c>
      <c r="H5" s="24" t="n">
        <f aca="false">Differences!H5+Differences!H29</f>
        <v>2.4500373458687</v>
      </c>
      <c r="I5" s="24" t="n">
        <f aca="false">Differences!I5+Differences!I29</f>
        <v>2.70893771947238</v>
      </c>
      <c r="J5" s="24" t="n">
        <f aca="false">Differences!J5+Differences!J29</f>
        <v>2.9193856164139</v>
      </c>
      <c r="K5" s="24" t="n">
        <f aca="false">Differences!K5+Differences!K29</f>
        <v>3.50223809082744</v>
      </c>
      <c r="L5" s="24" t="n">
        <f aca="false">Differences!L5+Differences!L29</f>
        <v>3.62340238200129</v>
      </c>
      <c r="M5" s="24" t="n">
        <f aca="false">Differences!M5+Differences!M29</f>
        <v>3.79753639429961</v>
      </c>
      <c r="N5" s="24" t="n">
        <f aca="false">Differences!N5+Differences!N29</f>
        <v>3.87041563548076</v>
      </c>
      <c r="O5" s="24" t="n">
        <f aca="false">Differences!O5+Differences!O29</f>
        <v>3.97819432384374</v>
      </c>
      <c r="P5" s="24" t="n">
        <f aca="false">Differences!P5+Differences!P29</f>
        <v>4.02756607600722</v>
      </c>
      <c r="Q5" s="24" t="n">
        <f aca="false">Differences!Q5+Differences!Q29</f>
        <v>3.99051082404563</v>
      </c>
      <c r="R5" s="24" t="n">
        <f aca="false">Differences!R5+Differences!R29</f>
        <v>3.91393101141947</v>
      </c>
      <c r="S5" s="24" t="n">
        <f aca="false">Differences!S5+Differences!S29</f>
        <v>3.75602559158131</v>
      </c>
      <c r="T5" s="24" t="n">
        <f aca="false">Differences!T5+Differences!T29</f>
        <v>3.4927587228343</v>
      </c>
      <c r="U5" s="24" t="n">
        <f aca="false">Differences!U5+Differences!U29</f>
        <v>3.15407066105429</v>
      </c>
      <c r="V5" s="24" t="n">
        <f aca="false">Differences!V5+Differences!V29</f>
        <v>2.81173168733857</v>
      </c>
      <c r="W5" s="24" t="n">
        <f aca="false">Differences!W5+Differences!W29</f>
        <v>2.82970600734086</v>
      </c>
      <c r="X5" s="24" t="n">
        <f aca="false">Differences!X5+Differences!X29</f>
        <v>2.74579643327762</v>
      </c>
      <c r="Y5" s="25" t="n">
        <f aca="false">Differences!Y5+Differences!Y29</f>
        <v>2.63771231359073</v>
      </c>
      <c r="AA5" s="30" t="n">
        <f aca="false">SUM(B5:Y5)</f>
        <v>74.2939714341182</v>
      </c>
      <c r="AB5" s="31" t="n">
        <f aca="false">AVERAGE(B5:Y5)</f>
        <v>3.09558214308826</v>
      </c>
      <c r="AC5" s="32" t="n">
        <f aca="false">IF(ABS(MAX(B5:Y5))&lt;ABS(MIN(B5:Y5)),MIN(B5:Y5),MAX(B5:Y5))</f>
        <v>4.02756607600722</v>
      </c>
      <c r="AE5" s="30" t="n">
        <f aca="false">'ForecastedWeather050701-051301'!AA5+'ForecastedWeather050701-051301'!AA29</f>
        <v>1414.477607</v>
      </c>
      <c r="AF5" s="32" t="n">
        <f aca="false">'ForecastedWeather050701-051301'!AB5+'ForecastedWeather050701-051301'!AB29</f>
        <v>58.9365669583333</v>
      </c>
      <c r="AH5" s="30" t="n">
        <f aca="false">'ActualWeather050701-051301'!AA5+'ActualWeather050701-051301'!AA29</f>
        <v>1340.18363556588</v>
      </c>
      <c r="AI5" s="32" t="n">
        <f aca="false">'ActualWeather050701-051301'!AB5+'ActualWeather050701-051301'!AB29</f>
        <v>55.8409848152451</v>
      </c>
    </row>
    <row r="6" customFormat="false" ht="12.75" hidden="false" customHeight="false" outlineLevel="0" collapsed="false">
      <c r="A6" s="26" t="n">
        <f aca="false">'ActualWeather050701-051301'!A6</f>
        <v>37035</v>
      </c>
      <c r="B6" s="23" t="n">
        <f aca="false">Differences!B6+Differences!B30</f>
        <v>2.14516065135341</v>
      </c>
      <c r="C6" s="24" t="n">
        <f aca="false">Differences!C6+Differences!C30</f>
        <v>2.14471832607096</v>
      </c>
      <c r="D6" s="24" t="n">
        <f aca="false">Differences!D6+Differences!D30</f>
        <v>2.11796839391062</v>
      </c>
      <c r="E6" s="24" t="n">
        <f aca="false">Differences!E6+Differences!E30</f>
        <v>2.08592734468474</v>
      </c>
      <c r="F6" s="24" t="n">
        <f aca="false">Differences!F6+Differences!F30</f>
        <v>2.12530875815705</v>
      </c>
      <c r="G6" s="24" t="n">
        <f aca="false">Differences!G6+Differences!G30</f>
        <v>2.30820735452732</v>
      </c>
      <c r="H6" s="24" t="n">
        <f aca="false">Differences!H6+Differences!H30</f>
        <v>2.54992523575738</v>
      </c>
      <c r="I6" s="24" t="n">
        <f aca="false">Differences!I6+Differences!I30</f>
        <v>2.72814288984869</v>
      </c>
      <c r="J6" s="24" t="n">
        <f aca="false">Differences!J6+Differences!J30</f>
        <v>2.82943583320012</v>
      </c>
      <c r="K6" s="24" t="n">
        <f aca="false">Differences!K6+Differences!K30</f>
        <v>2.71297843344875</v>
      </c>
      <c r="L6" s="24" t="n">
        <f aca="false">Differences!L6+Differences!L30</f>
        <v>3.18177872481643</v>
      </c>
      <c r="M6" s="24" t="n">
        <f aca="false">Differences!M6+Differences!M30</f>
        <v>3.1738500207081</v>
      </c>
      <c r="N6" s="24" t="n">
        <f aca="false">Differences!N6+Differences!N30</f>
        <v>3.16347628133094</v>
      </c>
      <c r="O6" s="24" t="n">
        <f aca="false">Differences!O6+Differences!O30</f>
        <v>3.15178972332724</v>
      </c>
      <c r="P6" s="24" t="n">
        <f aca="false">Differences!P6+Differences!P30</f>
        <v>3.02838393285859</v>
      </c>
      <c r="Q6" s="24" t="n">
        <f aca="false">Differences!Q6+Differences!Q30</f>
        <v>2.89287694005889</v>
      </c>
      <c r="R6" s="24" t="n">
        <f aca="false">Differences!R6+Differences!R30</f>
        <v>2.68278105762761</v>
      </c>
      <c r="S6" s="24" t="n">
        <f aca="false">Differences!S6+Differences!S30</f>
        <v>2.53470161727967</v>
      </c>
      <c r="T6" s="24" t="n">
        <f aca="false">Differences!T6+Differences!T30</f>
        <v>2.38647281945286</v>
      </c>
      <c r="U6" s="24" t="n">
        <f aca="false">Differences!U6+Differences!U30</f>
        <v>2.35072173992221</v>
      </c>
      <c r="V6" s="24" t="n">
        <f aca="false">Differences!V6+Differences!V30</f>
        <v>2.20172638318814</v>
      </c>
      <c r="W6" s="24" t="n">
        <f aca="false">Differences!W6+Differences!W30</f>
        <v>2.12784670180529</v>
      </c>
      <c r="X6" s="24" t="n">
        <f aca="false">Differences!X6+Differences!X30</f>
        <v>2.08419770978379</v>
      </c>
      <c r="Y6" s="25" t="n">
        <f aca="false">Differences!Y6+Differences!Y30</f>
        <v>2.08063510518633</v>
      </c>
      <c r="AA6" s="30" t="n">
        <f aca="false">SUM(B6:Y6)</f>
        <v>60.7890119783051</v>
      </c>
      <c r="AB6" s="31" t="n">
        <f aca="false">AVERAGE(B6:Y6)</f>
        <v>2.53287549909605</v>
      </c>
      <c r="AC6" s="32" t="n">
        <f aca="false">IF(ABS(MAX(B6:Y6))&lt;ABS(MIN(B6:Y6)),MIN(B6:Y6),MAX(B6:Y6))</f>
        <v>3.18177872481643</v>
      </c>
      <c r="AE6" s="30" t="n">
        <f aca="false">'ForecastedWeather050701-051301'!AA6+'ForecastedWeather050701-051301'!AA30</f>
        <v>1409.452294</v>
      </c>
      <c r="AF6" s="32" t="n">
        <f aca="false">'ForecastedWeather050701-051301'!AB6+'ForecastedWeather050701-051301'!AB30</f>
        <v>58.7271789166667</v>
      </c>
      <c r="AH6" s="30" t="n">
        <f aca="false">'ActualWeather050701-051301'!AA6+'ActualWeather050701-051301'!AA30</f>
        <v>1348.66328202169</v>
      </c>
      <c r="AI6" s="32" t="n">
        <f aca="false">'ActualWeather050701-051301'!AB6+'ActualWeather050701-051301'!AB30</f>
        <v>56.1943034175706</v>
      </c>
    </row>
    <row r="7" customFormat="false" ht="12.75" hidden="false" customHeight="false" outlineLevel="0" collapsed="false">
      <c r="A7" s="26" t="n">
        <f aca="false">'ActualWeather050701-051301'!A7</f>
        <v>37036</v>
      </c>
      <c r="B7" s="23" t="n">
        <f aca="false">Differences!B7+Differences!B31</f>
        <v>2.06093271624841</v>
      </c>
      <c r="C7" s="24" t="n">
        <f aca="false">Differences!C7+Differences!C31</f>
        <v>2.05266599841003</v>
      </c>
      <c r="D7" s="24" t="n">
        <f aca="false">Differences!D7+Differences!D31</f>
        <v>2.03134915889682</v>
      </c>
      <c r="E7" s="24" t="n">
        <f aca="false">Differences!E7+Differences!E31</f>
        <v>2.0253482158309</v>
      </c>
      <c r="F7" s="24" t="n">
        <f aca="false">Differences!F7+Differences!F31</f>
        <v>2.07408952734849</v>
      </c>
      <c r="G7" s="24" t="n">
        <f aca="false">Differences!G7+Differences!G31</f>
        <v>2.2604251232015</v>
      </c>
      <c r="H7" s="24" t="n">
        <f aca="false">Differences!H7+Differences!H31</f>
        <v>2.51675214990607</v>
      </c>
      <c r="I7" s="24" t="n">
        <f aca="false">Differences!I7+Differences!I31</f>
        <v>2.67189753381363</v>
      </c>
      <c r="J7" s="24" t="n">
        <f aca="false">Differences!J7+Differences!J31</f>
        <v>2.74826709396903</v>
      </c>
      <c r="K7" s="24" t="n">
        <f aca="false">Differences!K7+Differences!K31</f>
        <v>2.52569150955863</v>
      </c>
      <c r="L7" s="24" t="n">
        <f aca="false">Differences!L7+Differences!L31</f>
        <v>2.98806255858533</v>
      </c>
      <c r="M7" s="24" t="n">
        <f aca="false">Differences!M7+Differences!M31</f>
        <v>3.01346489546439</v>
      </c>
      <c r="N7" s="24" t="n">
        <f aca="false">Differences!N7+Differences!N31</f>
        <v>2.92557142122831</v>
      </c>
      <c r="O7" s="24" t="n">
        <f aca="false">Differences!O7+Differences!O31</f>
        <v>2.94585384094935</v>
      </c>
      <c r="P7" s="24" t="n">
        <f aca="false">Differences!P7+Differences!P31</f>
        <v>2.81779704614545</v>
      </c>
      <c r="Q7" s="24" t="n">
        <f aca="false">Differences!Q7+Differences!Q31</f>
        <v>2.65856135186973</v>
      </c>
      <c r="R7" s="24" t="n">
        <f aca="false">Differences!R7+Differences!R31</f>
        <v>2.42508766931877</v>
      </c>
      <c r="S7" s="24" t="n">
        <f aca="false">Differences!S7+Differences!S31</f>
        <v>2.26869272225088</v>
      </c>
      <c r="T7" s="24" t="n">
        <f aca="false">Differences!T7+Differences!T31</f>
        <v>2.14304607181781</v>
      </c>
      <c r="U7" s="24" t="n">
        <f aca="false">Differences!U7+Differences!U31</f>
        <v>2.1086632757194</v>
      </c>
      <c r="V7" s="24" t="n">
        <f aca="false">Differences!V7+Differences!V31</f>
        <v>1.97349509300624</v>
      </c>
      <c r="W7" s="24" t="n">
        <f aca="false">Differences!W7+Differences!W31</f>
        <v>1.88534343755265</v>
      </c>
      <c r="X7" s="24" t="n">
        <f aca="false">Differences!X7+Differences!X31</f>
        <v>1.83002723912613</v>
      </c>
      <c r="Y7" s="25" t="n">
        <f aca="false">Differences!Y7+Differences!Y31</f>
        <v>1.82910281316792</v>
      </c>
      <c r="AA7" s="30" t="n">
        <f aca="false">SUM(B7:Y7)</f>
        <v>56.7801884633859</v>
      </c>
      <c r="AB7" s="31" t="n">
        <f aca="false">AVERAGE(B7:Y7)</f>
        <v>2.36584118597441</v>
      </c>
      <c r="AC7" s="32" t="n">
        <f aca="false">IF(ABS(MAX(B7:Y7))&lt;ABS(MIN(B7:Y7)),MIN(B7:Y7),MAX(B7:Y7))</f>
        <v>3.01346489546439</v>
      </c>
      <c r="AE7" s="30" t="n">
        <f aca="false">'ForecastedWeather050701-051301'!AA7+'ForecastedWeather050701-051301'!AA31</f>
        <v>1400.701223</v>
      </c>
      <c r="AF7" s="32" t="n">
        <f aca="false">'ForecastedWeather050701-051301'!AB7+'ForecastedWeather050701-051301'!AB31</f>
        <v>58.3625509583333</v>
      </c>
      <c r="AH7" s="30" t="n">
        <f aca="false">'ActualWeather050701-051301'!AA7+'ActualWeather050701-051301'!AA31</f>
        <v>1343.92103453661</v>
      </c>
      <c r="AI7" s="32" t="n">
        <f aca="false">'ActualWeather050701-051301'!AB7+'ActualWeather050701-051301'!AB31</f>
        <v>55.9967097723589</v>
      </c>
    </row>
    <row r="8" customFormat="false" ht="12.75" hidden="false" customHeight="false" outlineLevel="0" collapsed="false">
      <c r="A8" s="26" t="n">
        <f aca="false">'ActualWeather050701-051301'!A8</f>
        <v>37037</v>
      </c>
      <c r="B8" s="23" t="n">
        <f aca="false">Differences!B8+Differences!B32</f>
        <v>1.78114555870667</v>
      </c>
      <c r="C8" s="24" t="n">
        <f aca="false">Differences!C8+Differences!C32</f>
        <v>1.8095862643695</v>
      </c>
      <c r="D8" s="24" t="n">
        <f aca="false">Differences!D8+Differences!D32</f>
        <v>1.78739382125461</v>
      </c>
      <c r="E8" s="24" t="n">
        <f aca="false">Differences!E8+Differences!E32</f>
        <v>1.8561756625468</v>
      </c>
      <c r="F8" s="24" t="n">
        <f aca="false">Differences!F8+Differences!F32</f>
        <v>1.89276288715177</v>
      </c>
      <c r="G8" s="24" t="n">
        <f aca="false">Differences!G8+Differences!G32</f>
        <v>2.00393333436571</v>
      </c>
      <c r="H8" s="24" t="n">
        <f aca="false">Differences!H8+Differences!H32</f>
        <v>2.05892506041527</v>
      </c>
      <c r="I8" s="24" t="n">
        <f aca="false">Differences!I8+Differences!I32</f>
        <v>2.0476483199609</v>
      </c>
      <c r="J8" s="24" t="n">
        <f aca="false">Differences!J8+Differences!J32</f>
        <v>2.07410401920275</v>
      </c>
      <c r="K8" s="24" t="n">
        <f aca="false">Differences!K8+Differences!K32</f>
        <v>1.67853903935037</v>
      </c>
      <c r="L8" s="24" t="n">
        <f aca="false">Differences!L8+Differences!L32</f>
        <v>2.03362903606144</v>
      </c>
      <c r="M8" s="24" t="n">
        <f aca="false">Differences!M8+Differences!M32</f>
        <v>2.04703136252401</v>
      </c>
      <c r="N8" s="24" t="n">
        <f aca="false">Differences!N8+Differences!N32</f>
        <v>1.97046699323941</v>
      </c>
      <c r="O8" s="24" t="n">
        <f aca="false">Differences!O8+Differences!O32</f>
        <v>1.88861286936132</v>
      </c>
      <c r="P8" s="24" t="n">
        <f aca="false">Differences!P8+Differences!P32</f>
        <v>1.73839438946909</v>
      </c>
      <c r="Q8" s="24" t="n">
        <f aca="false">Differences!Q8+Differences!Q32</f>
        <v>1.61601850053437</v>
      </c>
      <c r="R8" s="24" t="n">
        <f aca="false">Differences!R8+Differences!R32</f>
        <v>1.53684571698766</v>
      </c>
      <c r="S8" s="24" t="n">
        <f aca="false">Differences!S8+Differences!S32</f>
        <v>1.48378792979523</v>
      </c>
      <c r="T8" s="24" t="n">
        <f aca="false">Differences!T8+Differences!T32</f>
        <v>1.46235311555297</v>
      </c>
      <c r="U8" s="24" t="n">
        <f aca="false">Differences!U8+Differences!U32</f>
        <v>1.63477483568489</v>
      </c>
      <c r="V8" s="24" t="n">
        <f aca="false">Differences!V8+Differences!V32</f>
        <v>1.56468039517698</v>
      </c>
      <c r="W8" s="24" t="n">
        <f aca="false">Differences!W8+Differences!W32</f>
        <v>1.50749500851427</v>
      </c>
      <c r="X8" s="24" t="n">
        <f aca="false">Differences!X8+Differences!X32</f>
        <v>1.46590628759426</v>
      </c>
      <c r="Y8" s="25" t="n">
        <f aca="false">Differences!Y8+Differences!Y32</f>
        <v>1.55441548303982</v>
      </c>
      <c r="AA8" s="30" t="n">
        <f aca="false">SUM(B8:Y8)</f>
        <v>42.4946258908601</v>
      </c>
      <c r="AB8" s="31" t="n">
        <f aca="false">AVERAGE(B8:Y8)</f>
        <v>1.77060941211917</v>
      </c>
      <c r="AC8" s="32" t="n">
        <f aca="false">IF(ABS(MAX(B8:Y8))&lt;ABS(MIN(B8:Y8)),MIN(B8:Y8),MAX(B8:Y8))</f>
        <v>2.07410401920275</v>
      </c>
      <c r="AE8" s="30" t="n">
        <f aca="false">'ForecastedWeather050701-051301'!AA8+'ForecastedWeather050701-051301'!AA32</f>
        <v>1317.81498</v>
      </c>
      <c r="AF8" s="32" t="n">
        <f aca="false">'ForecastedWeather050701-051301'!AB8+'ForecastedWeather050701-051301'!AB32</f>
        <v>54.9089575</v>
      </c>
      <c r="AH8" s="30" t="n">
        <f aca="false">'ActualWeather050701-051301'!AA8+'ActualWeather050701-051301'!AA32</f>
        <v>1275.32035410914</v>
      </c>
      <c r="AI8" s="32" t="n">
        <f aca="false">'ActualWeather050701-051301'!AB8+'ActualWeather050701-051301'!AB32</f>
        <v>53.1383480878808</v>
      </c>
    </row>
    <row r="9" customFormat="false" ht="13.5" hidden="false" customHeight="false" outlineLevel="0" collapsed="false">
      <c r="A9" s="26" t="n">
        <f aca="false">'ActualWeather050701-051301'!A9</f>
        <v>37038</v>
      </c>
      <c r="B9" s="49" t="n">
        <f aca="false">Differences!B9+Differences!B33</f>
        <v>0.213254362481209</v>
      </c>
      <c r="C9" s="39" t="n">
        <f aca="false">Differences!C9+Differences!C33</f>
        <v>0.184843588832836</v>
      </c>
      <c r="D9" s="39" t="n">
        <f aca="false">Differences!D9+Differences!D33</f>
        <v>0.176687872957814</v>
      </c>
      <c r="E9" s="39" t="n">
        <f aca="false">Differences!E9+Differences!E33</f>
        <v>0.134514504290718</v>
      </c>
      <c r="F9" s="39" t="n">
        <f aca="false">Differences!F9+Differences!F33</f>
        <v>0.112254636879034</v>
      </c>
      <c r="G9" s="39" t="n">
        <f aca="false">Differences!G9+Differences!G33</f>
        <v>0.0803815854864873</v>
      </c>
      <c r="H9" s="39" t="n">
        <f aca="false">Differences!H9+Differences!H33</f>
        <v>0.0625992849135646</v>
      </c>
      <c r="I9" s="39" t="n">
        <f aca="false">Differences!I9+Differences!I33</f>
        <v>0.0844216941855172</v>
      </c>
      <c r="J9" s="39" t="n">
        <f aca="false">Differences!J9+Differences!J33</f>
        <v>0.107975494221643</v>
      </c>
      <c r="K9" s="39" t="n">
        <f aca="false">Differences!K9+Differences!K33</f>
        <v>0.376967442780643</v>
      </c>
      <c r="L9" s="39" t="n">
        <f aca="false">Differences!L9+Differences!L33</f>
        <v>0.23497845870718</v>
      </c>
      <c r="M9" s="39" t="n">
        <f aca="false">Differences!M9+Differences!M33</f>
        <v>0.315229728094527</v>
      </c>
      <c r="N9" s="39" t="n">
        <f aca="false">Differences!N9+Differences!N33</f>
        <v>0.400081550347942</v>
      </c>
      <c r="O9" s="39" t="n">
        <f aca="false">Differences!O9+Differences!O33</f>
        <v>0.471190823944454</v>
      </c>
      <c r="P9" s="39" t="n">
        <f aca="false">Differences!P9+Differences!P33</f>
        <v>0.54068512760876</v>
      </c>
      <c r="Q9" s="39" t="n">
        <f aca="false">Differences!Q9+Differences!Q33</f>
        <v>0.589747885506231</v>
      </c>
      <c r="R9" s="39" t="n">
        <f aca="false">Differences!R9+Differences!R33</f>
        <v>0.605100628927084</v>
      </c>
      <c r="S9" s="39" t="n">
        <f aca="false">Differences!S9+Differences!S33</f>
        <v>0.615790915523032</v>
      </c>
      <c r="T9" s="39" t="n">
        <f aca="false">Differences!T9+Differences!T33</f>
        <v>0.580033002468029</v>
      </c>
      <c r="U9" s="39" t="n">
        <f aca="false">Differences!U9+Differences!U33</f>
        <v>0.438108956926349</v>
      </c>
      <c r="V9" s="39" t="n">
        <f aca="false">Differences!V9+Differences!V33</f>
        <v>0.328366329315712</v>
      </c>
      <c r="W9" s="39" t="n">
        <f aca="false">Differences!W9+Differences!W33</f>
        <v>0.349616367874351</v>
      </c>
      <c r="X9" s="39" t="n">
        <f aca="false">Differences!X9+Differences!X33</f>
        <v>0.343868520199654</v>
      </c>
      <c r="Y9" s="40" t="n">
        <f aca="false">Differences!Y9+Differences!Y33</f>
        <v>0.280139446806978</v>
      </c>
      <c r="AA9" s="35" t="n">
        <f aca="false">SUM(B9:Y9)</f>
        <v>7.62683820927975</v>
      </c>
      <c r="AB9" s="36" t="n">
        <f aca="false">AVERAGE(B9:Y9)</f>
        <v>0.317784925386656</v>
      </c>
      <c r="AC9" s="37" t="n">
        <f aca="false">IF(ABS(MAX(B9:Y9))&lt;ABS(MIN(B9:Y9)),MIN(B9:Y9),MAX(B9:Y9))</f>
        <v>0.615790915523032</v>
      </c>
      <c r="AE9" s="35" t="n">
        <f aca="false">'ForecastedWeather050701-051301'!AA9+'ForecastedWeather050701-051301'!AA33</f>
        <v>1272.401862</v>
      </c>
      <c r="AF9" s="37" t="n">
        <f aca="false">'ForecastedWeather050701-051301'!AB9+'ForecastedWeather050701-051301'!AB33</f>
        <v>53.01674425</v>
      </c>
      <c r="AH9" s="35" t="n">
        <f aca="false">'ActualWeather050701-051301'!AA9+'ActualWeather050701-051301'!AA33</f>
        <v>1264.77502379072</v>
      </c>
      <c r="AI9" s="37" t="n">
        <f aca="false">'ActualWeather050701-051301'!AB9+'ActualWeather050701-051301'!AB33</f>
        <v>52.6989593246134</v>
      </c>
    </row>
    <row r="10" customFormat="false" ht="13.5" hidden="false" customHeight="false" outlineLevel="0" collapsed="false">
      <c r="A10" s="18" t="s">
        <v>17</v>
      </c>
      <c r="B10" s="56" t="n">
        <v>1</v>
      </c>
      <c r="C10" s="56" t="n">
        <v>2</v>
      </c>
      <c r="D10" s="56" t="n">
        <v>3</v>
      </c>
      <c r="E10" s="56" t="n">
        <v>4</v>
      </c>
      <c r="F10" s="56" t="n">
        <v>5</v>
      </c>
      <c r="G10" s="56" t="n">
        <v>6</v>
      </c>
      <c r="H10" s="56" t="n">
        <v>7</v>
      </c>
      <c r="I10" s="56" t="n">
        <v>8</v>
      </c>
      <c r="J10" s="56" t="n">
        <v>9</v>
      </c>
      <c r="K10" s="56" t="n">
        <v>10</v>
      </c>
      <c r="L10" s="56" t="n">
        <v>11</v>
      </c>
      <c r="M10" s="56" t="n">
        <v>12</v>
      </c>
      <c r="N10" s="56" t="n">
        <v>13</v>
      </c>
      <c r="O10" s="56" t="n">
        <v>14</v>
      </c>
      <c r="P10" s="56" t="n">
        <v>15</v>
      </c>
      <c r="Q10" s="56" t="n">
        <v>16</v>
      </c>
      <c r="R10" s="56" t="n">
        <v>17</v>
      </c>
      <c r="S10" s="56" t="n">
        <v>18</v>
      </c>
      <c r="T10" s="56" t="n">
        <v>19</v>
      </c>
      <c r="U10" s="56" t="n">
        <v>20</v>
      </c>
      <c r="V10" s="56" t="n">
        <v>21</v>
      </c>
      <c r="W10" s="56" t="n">
        <v>22</v>
      </c>
      <c r="X10" s="56" t="n">
        <v>23</v>
      </c>
      <c r="Y10" s="57" t="n">
        <v>24</v>
      </c>
      <c r="AA10" s="14" t="s">
        <v>10</v>
      </c>
      <c r="AB10" s="15" t="s">
        <v>11</v>
      </c>
      <c r="AC10" s="16" t="s">
        <v>12</v>
      </c>
      <c r="AE10" s="53" t="s">
        <v>10</v>
      </c>
      <c r="AF10" s="52" t="s">
        <v>11</v>
      </c>
      <c r="AH10" s="53" t="s">
        <v>10</v>
      </c>
      <c r="AI10" s="52" t="s">
        <v>11</v>
      </c>
    </row>
    <row r="11" customFormat="false" ht="12.75" hidden="false" customHeight="false" outlineLevel="0" collapsed="false">
      <c r="A11" s="26" t="n">
        <f aca="false">'ActualWeather050701-051301'!A11</f>
        <v>37032</v>
      </c>
      <c r="B11" s="54" t="n">
        <f aca="false">Differences!B11+Differences!B43</f>
        <v>0.655500007707566</v>
      </c>
      <c r="C11" s="42" t="n">
        <f aca="false">Differences!C11+Differences!C43</f>
        <v>0.820369867884331</v>
      </c>
      <c r="D11" s="42" t="n">
        <f aca="false">Differences!D11+Differences!D43</f>
        <v>1.01475558568919</v>
      </c>
      <c r="E11" s="42" t="n">
        <f aca="false">Differences!E11+Differences!E43</f>
        <v>-0.086912547707918</v>
      </c>
      <c r="F11" s="42" t="n">
        <f aca="false">Differences!F11+Differences!F43</f>
        <v>-1.58435678991896</v>
      </c>
      <c r="G11" s="42" t="n">
        <f aca="false">Differences!G11+Differences!G43</f>
        <v>-5.47017055786267</v>
      </c>
      <c r="H11" s="42" t="n">
        <f aca="false">Differences!H11+Differences!H43</f>
        <v>-9.38015592068521</v>
      </c>
      <c r="I11" s="42" t="n">
        <f aca="false">Differences!I11+Differences!I43</f>
        <v>-11.7078028530805</v>
      </c>
      <c r="J11" s="42" t="n">
        <f aca="false">Differences!J11+Differences!J43</f>
        <v>-11.114947466301</v>
      </c>
      <c r="K11" s="42" t="n">
        <f aca="false">Differences!K11+Differences!K43</f>
        <v>-11.1471960383467</v>
      </c>
      <c r="L11" s="42" t="n">
        <f aca="false">Differences!L11+Differences!L43</f>
        <v>-10.4935047203877</v>
      </c>
      <c r="M11" s="42" t="n">
        <f aca="false">Differences!M11+Differences!M43</f>
        <v>-9.59175647470818</v>
      </c>
      <c r="N11" s="42" t="n">
        <f aca="false">Differences!N11+Differences!N43</f>
        <v>-9.57243672345682</v>
      </c>
      <c r="O11" s="42" t="n">
        <f aca="false">Differences!O11+Differences!O43</f>
        <v>-9.5378537987748</v>
      </c>
      <c r="P11" s="42" t="n">
        <f aca="false">Differences!P11+Differences!P43</f>
        <v>-8.6626369583813</v>
      </c>
      <c r="Q11" s="42" t="n">
        <f aca="false">Differences!Q11+Differences!Q43</f>
        <v>-6.74415923699098</v>
      </c>
      <c r="R11" s="42" t="n">
        <f aca="false">Differences!R11+Differences!R43</f>
        <v>-4.18978109489142</v>
      </c>
      <c r="S11" s="42" t="n">
        <f aca="false">Differences!S11+Differences!S43</f>
        <v>-3.63000846050906</v>
      </c>
      <c r="T11" s="42" t="n">
        <f aca="false">Differences!T11+Differences!T43</f>
        <v>-4.07276944181704</v>
      </c>
      <c r="U11" s="42" t="n">
        <f aca="false">Differences!U11+Differences!U43</f>
        <v>-3.52545988602186</v>
      </c>
      <c r="V11" s="42" t="n">
        <f aca="false">Differences!V11+Differences!V43</f>
        <v>-3.33612740607391</v>
      </c>
      <c r="W11" s="42" t="n">
        <f aca="false">Differences!W11+Differences!W43</f>
        <v>-3.15510294473847</v>
      </c>
      <c r="X11" s="42" t="n">
        <f aca="false">Differences!X11+Differences!X43</f>
        <v>-3.03431625378266</v>
      </c>
      <c r="Y11" s="43" t="n">
        <f aca="false">Differences!Y11+Differences!Y43</f>
        <v>0.0273682329049407</v>
      </c>
      <c r="AA11" s="27" t="n">
        <f aca="false">SUM(B11:Y11)</f>
        <v>-127.519461880251</v>
      </c>
      <c r="AB11" s="28" t="n">
        <f aca="false">AVERAGE(B11:Y11)</f>
        <v>-5.31331091167713</v>
      </c>
      <c r="AC11" s="29" t="n">
        <f aca="false">IF(ABS(MAX(B11:Y11))&lt;ABS(MIN(B11:Y11)),MIN(B11:Y11),MAX(B11:Y11))</f>
        <v>-11.7078028530805</v>
      </c>
      <c r="AE11" s="27" t="n">
        <f aca="false">'ForecastedWeather050701-051301'!AA11+'ForecastedWeather050701-051301'!AA43</f>
        <v>2678.407322</v>
      </c>
      <c r="AF11" s="29" t="n">
        <f aca="false">'ForecastedWeather050701-051301'!AB11+'ForecastedWeather050701-051301'!AB43</f>
        <v>111.600305083333</v>
      </c>
      <c r="AH11" s="27" t="n">
        <f aca="false">'ActualWeather050701-051301'!AA11+'ActualWeather050701-051301'!AA43</f>
        <v>2805.92678388025</v>
      </c>
      <c r="AI11" s="29" t="n">
        <f aca="false">'ActualWeather050701-051301'!AB11+'ActualWeather050701-051301'!AB43</f>
        <v>116.91361599501</v>
      </c>
    </row>
    <row r="12" customFormat="false" ht="12.75" hidden="false" customHeight="false" outlineLevel="0" collapsed="false">
      <c r="A12" s="26" t="n">
        <f aca="false">'ActualWeather050701-051301'!A12</f>
        <v>37033</v>
      </c>
      <c r="B12" s="23" t="n">
        <f aca="false">Differences!B12+Differences!B44</f>
        <v>-2.6822833759378</v>
      </c>
      <c r="C12" s="24" t="n">
        <f aca="false">Differences!C12+Differences!C44</f>
        <v>-2.56254238818742</v>
      </c>
      <c r="D12" s="24" t="n">
        <f aca="false">Differences!D12+Differences!D44</f>
        <v>-2.72248967360268</v>
      </c>
      <c r="E12" s="24" t="n">
        <f aca="false">Differences!E12+Differences!E44</f>
        <v>-2.59158432330677</v>
      </c>
      <c r="F12" s="24" t="n">
        <f aca="false">Differences!F12+Differences!F44</f>
        <v>-1.9577029773746</v>
      </c>
      <c r="G12" s="24" t="n">
        <f aca="false">Differences!G12+Differences!G44</f>
        <v>-1.25796090814505</v>
      </c>
      <c r="H12" s="24" t="n">
        <f aca="false">Differences!H12+Differences!H44</f>
        <v>-0.657671218938042</v>
      </c>
      <c r="I12" s="24" t="n">
        <f aca="false">Differences!I12+Differences!I44</f>
        <v>-0.245742112152342</v>
      </c>
      <c r="J12" s="24" t="n">
        <f aca="false">Differences!J12+Differences!J44</f>
        <v>-0.581869640792711</v>
      </c>
      <c r="K12" s="24" t="n">
        <f aca="false">Differences!K12+Differences!K44</f>
        <v>0.318944402106453</v>
      </c>
      <c r="L12" s="24" t="n">
        <f aca="false">Differences!L12+Differences!L44</f>
        <v>0.372918683161217</v>
      </c>
      <c r="M12" s="24" t="n">
        <f aca="false">Differences!M12+Differences!M44</f>
        <v>-0.302952479780849</v>
      </c>
      <c r="N12" s="24" t="n">
        <f aca="false">Differences!N12+Differences!N44</f>
        <v>-0.785290316940937</v>
      </c>
      <c r="O12" s="24" t="n">
        <f aca="false">Differences!O12+Differences!O44</f>
        <v>-0.554582597401137</v>
      </c>
      <c r="P12" s="24" t="n">
        <f aca="false">Differences!P12+Differences!P44</f>
        <v>-0.763395187369753</v>
      </c>
      <c r="Q12" s="24" t="n">
        <f aca="false">Differences!Q12+Differences!Q44</f>
        <v>-1.97032667113974</v>
      </c>
      <c r="R12" s="24" t="n">
        <f aca="false">Differences!R12+Differences!R44</f>
        <v>-3.40750300601578</v>
      </c>
      <c r="S12" s="24" t="n">
        <f aca="false">Differences!S12+Differences!S44</f>
        <v>-2.53986826719306</v>
      </c>
      <c r="T12" s="24" t="n">
        <f aca="false">Differences!T12+Differences!T44</f>
        <v>-0.981789225488548</v>
      </c>
      <c r="U12" s="24" t="n">
        <f aca="false">Differences!U12+Differences!U44</f>
        <v>-1.22723650300274</v>
      </c>
      <c r="V12" s="24" t="n">
        <f aca="false">Differences!V12+Differences!V44</f>
        <v>-1.04147781131042</v>
      </c>
      <c r="W12" s="24" t="n">
        <f aca="false">Differences!W12+Differences!W44</f>
        <v>-0.603909150216204</v>
      </c>
      <c r="X12" s="24" t="n">
        <f aca="false">Differences!X12+Differences!X44</f>
        <v>0.000638041527246003</v>
      </c>
      <c r="Y12" s="25" t="n">
        <f aca="false">Differences!Y12+Differences!Y44</f>
        <v>-3.37098156922831</v>
      </c>
      <c r="AA12" s="30" t="n">
        <f aca="false">SUM(B12:Y12)</f>
        <v>-32.11665827673</v>
      </c>
      <c r="AB12" s="31" t="n">
        <f aca="false">AVERAGE(B12:Y12)</f>
        <v>-1.33819409486375</v>
      </c>
      <c r="AC12" s="32" t="n">
        <f aca="false">IF(ABS(MAX(B12:Y12))&lt;ABS(MIN(B12:Y12)),MIN(B12:Y12),MAX(B12:Y12))</f>
        <v>-3.40750300601578</v>
      </c>
      <c r="AE12" s="30" t="n">
        <f aca="false">'ForecastedWeather050701-051301'!AA12+'ForecastedWeather050701-051301'!AA44</f>
        <v>2875.20399079183</v>
      </c>
      <c r="AF12" s="32" t="n">
        <f aca="false">'ForecastedWeather050701-051301'!AB12+'ForecastedWeather050701-051301'!AB44</f>
        <v>119.800166282993</v>
      </c>
      <c r="AH12" s="30" t="n">
        <f aca="false">'ActualWeather050701-051301'!AA12+'ActualWeather050701-051301'!AA44</f>
        <v>2907.32064906856</v>
      </c>
      <c r="AI12" s="32" t="n">
        <f aca="false">'ActualWeather050701-051301'!AB12+'ActualWeather050701-051301'!AB44</f>
        <v>121.138360377857</v>
      </c>
    </row>
    <row r="13" customFormat="false" ht="12.75" hidden="false" customHeight="false" outlineLevel="0" collapsed="false">
      <c r="A13" s="26" t="n">
        <f aca="false">'ActualWeather050701-051301'!A13</f>
        <v>37034</v>
      </c>
      <c r="B13" s="23" t="n">
        <f aca="false">Differences!B13+Differences!B45</f>
        <v>1.18112950872509</v>
      </c>
      <c r="C13" s="24" t="n">
        <f aca="false">Differences!C13+Differences!C45</f>
        <v>1.52111195024386</v>
      </c>
      <c r="D13" s="24" t="n">
        <f aca="false">Differences!D13+Differences!D45</f>
        <v>1.61665411616544</v>
      </c>
      <c r="E13" s="24" t="n">
        <f aca="false">Differences!E13+Differences!E45</f>
        <v>2.0122487860456</v>
      </c>
      <c r="F13" s="24" t="n">
        <f aca="false">Differences!F13+Differences!F45</f>
        <v>2.3799395767918</v>
      </c>
      <c r="G13" s="24" t="n">
        <f aca="false">Differences!G13+Differences!G45</f>
        <v>2.03763966115243</v>
      </c>
      <c r="H13" s="24" t="n">
        <f aca="false">Differences!H13+Differences!H45</f>
        <v>2.43589471359364</v>
      </c>
      <c r="I13" s="24" t="n">
        <f aca="false">Differences!I13+Differences!I45</f>
        <v>2.77273398403744</v>
      </c>
      <c r="J13" s="24" t="n">
        <f aca="false">Differences!J13+Differences!J45</f>
        <v>4.09862503809108</v>
      </c>
      <c r="K13" s="24" t="n">
        <f aca="false">Differences!K13+Differences!K45</f>
        <v>3.91079499164935</v>
      </c>
      <c r="L13" s="24" t="n">
        <f aca="false">Differences!L13+Differences!L45</f>
        <v>5.15820143766936</v>
      </c>
      <c r="M13" s="24" t="n">
        <f aca="false">Differences!M13+Differences!M45</f>
        <v>5.85115129022199</v>
      </c>
      <c r="N13" s="24" t="n">
        <f aca="false">Differences!N13+Differences!N45</f>
        <v>6.29468844674968</v>
      </c>
      <c r="O13" s="24" t="n">
        <f aca="false">Differences!O13+Differences!O45</f>
        <v>6.28582028538803</v>
      </c>
      <c r="P13" s="24" t="n">
        <f aca="false">Differences!P13+Differences!P45</f>
        <v>7.07297986182012</v>
      </c>
      <c r="Q13" s="24" t="n">
        <f aca="false">Differences!Q13+Differences!Q45</f>
        <v>7.84461793092678</v>
      </c>
      <c r="R13" s="24" t="n">
        <f aca="false">Differences!R13+Differences!R45</f>
        <v>8.16074427334339</v>
      </c>
      <c r="S13" s="24" t="n">
        <f aca="false">Differences!S13+Differences!S45</f>
        <v>7.33530608157717</v>
      </c>
      <c r="T13" s="24" t="n">
        <f aca="false">Differences!T13+Differences!T45</f>
        <v>4.99488503236238</v>
      </c>
      <c r="U13" s="24" t="n">
        <f aca="false">Differences!U13+Differences!U45</f>
        <v>4.35355055352927</v>
      </c>
      <c r="V13" s="24" t="n">
        <f aca="false">Differences!V13+Differences!V45</f>
        <v>4.87453427757446</v>
      </c>
      <c r="W13" s="24" t="n">
        <f aca="false">Differences!W13+Differences!W45</f>
        <v>4.70649333735714</v>
      </c>
      <c r="X13" s="24" t="n">
        <f aca="false">Differences!X13+Differences!X45</f>
        <v>3.88411224344143</v>
      </c>
      <c r="Y13" s="25" t="n">
        <f aca="false">Differences!Y13+Differences!Y45</f>
        <v>2.12984640017364</v>
      </c>
      <c r="AA13" s="30" t="n">
        <f aca="false">SUM(B13:Y13)</f>
        <v>102.913703778631</v>
      </c>
      <c r="AB13" s="31" t="n">
        <f aca="false">AVERAGE(B13:Y13)</f>
        <v>4.28807099077627</v>
      </c>
      <c r="AC13" s="32" t="n">
        <f aca="false">IF(ABS(MAX(B13:Y13))&lt;ABS(MIN(B13:Y13)),MIN(B13:Y13),MAX(B13:Y13))</f>
        <v>8.16074427334339</v>
      </c>
      <c r="AE13" s="30" t="n">
        <f aca="false">'ForecastedWeather050701-051301'!AA13+'ForecastedWeather050701-051301'!AA45</f>
        <v>2969.46372908471</v>
      </c>
      <c r="AF13" s="32" t="n">
        <f aca="false">'ForecastedWeather050701-051301'!AB13+'ForecastedWeather050701-051301'!AB45</f>
        <v>123.72765537853</v>
      </c>
      <c r="AH13" s="30" t="n">
        <f aca="false">'ActualWeather050701-051301'!AA13+'ActualWeather050701-051301'!AA45</f>
        <v>2866.55002530608</v>
      </c>
      <c r="AI13" s="32" t="n">
        <f aca="false">'ActualWeather050701-051301'!AB13+'ActualWeather050701-051301'!AB45</f>
        <v>119.439584387753</v>
      </c>
    </row>
    <row r="14" customFormat="false" ht="12.75" hidden="false" customHeight="false" outlineLevel="0" collapsed="false">
      <c r="A14" s="26" t="n">
        <f aca="false">'ActualWeather050701-051301'!A14</f>
        <v>37035</v>
      </c>
      <c r="B14" s="23" t="n">
        <f aca="false">Differences!B14+Differences!B46</f>
        <v>4.34937176114177</v>
      </c>
      <c r="C14" s="24" t="n">
        <f aca="false">Differences!C14+Differences!C46</f>
        <v>4.46794473444993</v>
      </c>
      <c r="D14" s="24" t="n">
        <f aca="false">Differences!D14+Differences!D46</f>
        <v>4.34819594240604</v>
      </c>
      <c r="E14" s="24" t="n">
        <f aca="false">Differences!E14+Differences!E46</f>
        <v>3.5526050075152</v>
      </c>
      <c r="F14" s="24" t="n">
        <f aca="false">Differences!F14+Differences!F46</f>
        <v>3.79205178851956</v>
      </c>
      <c r="G14" s="24" t="n">
        <f aca="false">Differences!G14+Differences!G46</f>
        <v>4.20600639618517</v>
      </c>
      <c r="H14" s="24" t="n">
        <f aca="false">Differences!H14+Differences!H46</f>
        <v>3.4420403968389</v>
      </c>
      <c r="I14" s="24" t="n">
        <f aca="false">Differences!I14+Differences!I46</f>
        <v>3.08588749663595</v>
      </c>
      <c r="J14" s="24" t="n">
        <f aca="false">Differences!J14+Differences!J46</f>
        <v>4.01169554789343</v>
      </c>
      <c r="K14" s="24" t="n">
        <f aca="false">Differences!K14+Differences!K46</f>
        <v>3.42303305573638</v>
      </c>
      <c r="L14" s="24" t="n">
        <f aca="false">Differences!L14+Differences!L46</f>
        <v>4.5950890611141</v>
      </c>
      <c r="M14" s="24" t="n">
        <f aca="false">Differences!M14+Differences!M46</f>
        <v>5.28429281640817</v>
      </c>
      <c r="N14" s="24" t="n">
        <f aca="false">Differences!N14+Differences!N46</f>
        <v>5.16038347608194</v>
      </c>
      <c r="O14" s="24" t="n">
        <f aca="false">Differences!O14+Differences!O46</f>
        <v>5.24662546640643</v>
      </c>
      <c r="P14" s="24" t="n">
        <f aca="false">Differences!P14+Differences!P46</f>
        <v>5.73245326766902</v>
      </c>
      <c r="Q14" s="24" t="n">
        <f aca="false">Differences!Q14+Differences!Q46</f>
        <v>6.27411339354667</v>
      </c>
      <c r="R14" s="24" t="n">
        <f aca="false">Differences!R14+Differences!R46</f>
        <v>6.72978721579197</v>
      </c>
      <c r="S14" s="24" t="n">
        <f aca="false">Differences!S14+Differences!S46</f>
        <v>5.2304741355576</v>
      </c>
      <c r="T14" s="24" t="n">
        <f aca="false">Differences!T14+Differences!T46</f>
        <v>3.32524576434722</v>
      </c>
      <c r="U14" s="24" t="n">
        <f aca="false">Differences!U14+Differences!U46</f>
        <v>3.38236862282047</v>
      </c>
      <c r="V14" s="24" t="n">
        <f aca="false">Differences!V14+Differences!V46</f>
        <v>3.59792421787739</v>
      </c>
      <c r="W14" s="24" t="n">
        <f aca="false">Differences!W14+Differences!W46</f>
        <v>2.70508829809987</v>
      </c>
      <c r="X14" s="24" t="n">
        <f aca="false">Differences!X14+Differences!X46</f>
        <v>3.18159616213327</v>
      </c>
      <c r="Y14" s="25" t="n">
        <f aca="false">Differences!Y14+Differences!Y46</f>
        <v>4.1167324678265</v>
      </c>
      <c r="AA14" s="30" t="n">
        <f aca="false">SUM(B14:Y14)</f>
        <v>103.241006493003</v>
      </c>
      <c r="AB14" s="31" t="n">
        <f aca="false">AVERAGE(B14:Y14)</f>
        <v>4.30170860387512</v>
      </c>
      <c r="AC14" s="32" t="n">
        <f aca="false">IF(ABS(MAX(B14:Y14))&lt;ABS(MIN(B14:Y14)),MIN(B14:Y14),MAX(B14:Y14))</f>
        <v>6.72978721579197</v>
      </c>
      <c r="AE14" s="30" t="n">
        <f aca="false">'ForecastedWeather050701-051301'!AA14+'ForecastedWeather050701-051301'!AA46</f>
        <v>2951.431512</v>
      </c>
      <c r="AF14" s="32" t="n">
        <f aca="false">'ForecastedWeather050701-051301'!AB14+'ForecastedWeather050701-051301'!AB46</f>
        <v>122.976313</v>
      </c>
      <c r="AH14" s="30" t="n">
        <f aca="false">'ActualWeather050701-051301'!AA14+'ActualWeather050701-051301'!AA46</f>
        <v>2848.190505507</v>
      </c>
      <c r="AI14" s="32" t="n">
        <f aca="false">'ActualWeather050701-051301'!AB14+'ActualWeather050701-051301'!AB46</f>
        <v>118.674604396125</v>
      </c>
    </row>
    <row r="15" customFormat="false" ht="12.75" hidden="false" customHeight="false" outlineLevel="0" collapsed="false">
      <c r="A15" s="26" t="n">
        <f aca="false">'ActualWeather050701-051301'!A15</f>
        <v>37036</v>
      </c>
      <c r="B15" s="23" t="n">
        <f aca="false">Differences!B15+Differences!B47</f>
        <v>0.586460194380045</v>
      </c>
      <c r="C15" s="24" t="n">
        <f aca="false">Differences!C15+Differences!C47</f>
        <v>1.30893696835218</v>
      </c>
      <c r="D15" s="24" t="n">
        <f aca="false">Differences!D15+Differences!D47</f>
        <v>1.08166546560875</v>
      </c>
      <c r="E15" s="24" t="n">
        <f aca="false">Differences!E15+Differences!E47</f>
        <v>0.859626039088951</v>
      </c>
      <c r="F15" s="24" t="n">
        <f aca="false">Differences!F15+Differences!F47</f>
        <v>0.995051644580322</v>
      </c>
      <c r="G15" s="24" t="n">
        <f aca="false">Differences!G15+Differences!G47</f>
        <v>1.05976131586296</v>
      </c>
      <c r="H15" s="24" t="n">
        <f aca="false">Differences!H15+Differences!H47</f>
        <v>1.47251199149295</v>
      </c>
      <c r="I15" s="24" t="n">
        <f aca="false">Differences!I15+Differences!I47</f>
        <v>1.80677150298294</v>
      </c>
      <c r="J15" s="24" t="n">
        <f aca="false">Differences!J15+Differences!J47</f>
        <v>2.5795234405166</v>
      </c>
      <c r="K15" s="24" t="n">
        <f aca="false">Differences!K15+Differences!K47</f>
        <v>2.53292150935427</v>
      </c>
      <c r="L15" s="24" t="n">
        <f aca="false">Differences!L15+Differences!L47</f>
        <v>3.15921411964533</v>
      </c>
      <c r="M15" s="24" t="n">
        <f aca="false">Differences!M15+Differences!M47</f>
        <v>3.80441636397313</v>
      </c>
      <c r="N15" s="24" t="n">
        <f aca="false">Differences!N15+Differences!N47</f>
        <v>3.86170734216592</v>
      </c>
      <c r="O15" s="24" t="n">
        <f aca="false">Differences!O15+Differences!O47</f>
        <v>4.41241852634055</v>
      </c>
      <c r="P15" s="24" t="n">
        <f aca="false">Differences!P15+Differences!P47</f>
        <v>4.660913848872</v>
      </c>
      <c r="Q15" s="24" t="n">
        <f aca="false">Differences!Q15+Differences!Q47</f>
        <v>4.365994797788</v>
      </c>
      <c r="R15" s="24" t="n">
        <f aca="false">Differences!R15+Differences!R47</f>
        <v>5.00730184016077</v>
      </c>
      <c r="S15" s="24" t="n">
        <f aca="false">Differences!S15+Differences!S47</f>
        <v>5.62269367114001</v>
      </c>
      <c r="T15" s="24" t="n">
        <f aca="false">Differences!T15+Differences!T47</f>
        <v>5.28029782662916</v>
      </c>
      <c r="U15" s="24" t="n">
        <f aca="false">Differences!U15+Differences!U47</f>
        <v>4.39073723879223</v>
      </c>
      <c r="V15" s="24" t="n">
        <f aca="false">Differences!V15+Differences!V47</f>
        <v>3.80927010756762</v>
      </c>
      <c r="W15" s="24" t="n">
        <f aca="false">Differences!W15+Differences!W47</f>
        <v>1.83494803171402</v>
      </c>
      <c r="X15" s="24" t="n">
        <f aca="false">Differences!X15+Differences!X47</f>
        <v>-1.12409310838142</v>
      </c>
      <c r="Y15" s="25" t="n">
        <f aca="false">Differences!Y15+Differences!Y47</f>
        <v>1.43384867347315</v>
      </c>
      <c r="AA15" s="30" t="n">
        <f aca="false">SUM(B15:Y15)</f>
        <v>64.8028993521004</v>
      </c>
      <c r="AB15" s="31" t="n">
        <f aca="false">AVERAGE(B15:Y15)</f>
        <v>2.70012080633752</v>
      </c>
      <c r="AC15" s="32" t="n">
        <f aca="false">IF(ABS(MAX(B15:Y15))&lt;ABS(MIN(B15:Y15)),MIN(B15:Y15),MAX(B15:Y15))</f>
        <v>5.62269367114001</v>
      </c>
      <c r="AE15" s="30" t="n">
        <f aca="false">'ForecastedWeather050701-051301'!AA15+'ForecastedWeather050701-051301'!AA47</f>
        <v>2923.631196</v>
      </c>
      <c r="AF15" s="32" t="n">
        <f aca="false">'ForecastedWeather050701-051301'!AB15+'ForecastedWeather050701-051301'!AB47</f>
        <v>121.8179665</v>
      </c>
      <c r="AH15" s="30" t="n">
        <f aca="false">'ActualWeather050701-051301'!AA15+'ActualWeather050701-051301'!AA47</f>
        <v>2858.8282966479</v>
      </c>
      <c r="AI15" s="32" t="n">
        <f aca="false">'ActualWeather050701-051301'!AB15+'ActualWeather050701-051301'!AB47</f>
        <v>119.117845693662</v>
      </c>
    </row>
    <row r="16" customFormat="false" ht="12.75" hidden="false" customHeight="false" outlineLevel="0" collapsed="false">
      <c r="A16" s="26" t="n">
        <f aca="false">'ActualWeather050701-051301'!A16</f>
        <v>37037</v>
      </c>
      <c r="B16" s="23" t="n">
        <f aca="false">Differences!B16+Differences!B48</f>
        <v>0.353731752794758</v>
      </c>
      <c r="C16" s="24" t="n">
        <f aca="false">Differences!C16+Differences!C48</f>
        <v>0.400574542793898</v>
      </c>
      <c r="D16" s="24" t="n">
        <f aca="false">Differences!D16+Differences!D48</f>
        <v>0.924606935018396</v>
      </c>
      <c r="E16" s="24" t="n">
        <f aca="false">Differences!E16+Differences!E48</f>
        <v>1.07023109190178</v>
      </c>
      <c r="F16" s="24" t="n">
        <f aca="false">Differences!F16+Differences!F48</f>
        <v>2.86007353722385</v>
      </c>
      <c r="G16" s="24" t="n">
        <f aca="false">Differences!G16+Differences!G48</f>
        <v>6.19177413662005</v>
      </c>
      <c r="H16" s="24" t="n">
        <f aca="false">Differences!H16+Differences!H48</f>
        <v>9.77458048334166</v>
      </c>
      <c r="I16" s="24" t="n">
        <f aca="false">Differences!I16+Differences!I48</f>
        <v>10.3916283898852</v>
      </c>
      <c r="J16" s="24" t="n">
        <f aca="false">Differences!J16+Differences!J48</f>
        <v>11.1519289346765</v>
      </c>
      <c r="K16" s="24" t="n">
        <f aca="false">Differences!K16+Differences!K48</f>
        <v>10.8359604604341</v>
      </c>
      <c r="L16" s="24" t="n">
        <f aca="false">Differences!L16+Differences!L48</f>
        <v>12.0136037331133</v>
      </c>
      <c r="M16" s="24" t="n">
        <f aca="false">Differences!M16+Differences!M48</f>
        <v>12.3499519151892</v>
      </c>
      <c r="N16" s="24" t="n">
        <f aca="false">Differences!N16+Differences!N48</f>
        <v>12.9039084184364</v>
      </c>
      <c r="O16" s="24" t="n">
        <f aca="false">Differences!O16+Differences!O48</f>
        <v>12.5805517191689</v>
      </c>
      <c r="P16" s="24" t="n">
        <f aca="false">Differences!P16+Differences!P48</f>
        <v>12.164421118138</v>
      </c>
      <c r="Q16" s="24" t="n">
        <f aca="false">Differences!Q16+Differences!Q48</f>
        <v>10.2689914971019</v>
      </c>
      <c r="R16" s="24" t="n">
        <f aca="false">Differences!R16+Differences!R48</f>
        <v>8.40025508129677</v>
      </c>
      <c r="S16" s="24" t="n">
        <f aca="false">Differences!S16+Differences!S48</f>
        <v>7.66503827608987</v>
      </c>
      <c r="T16" s="24" t="n">
        <f aca="false">Differences!T16+Differences!T48</f>
        <v>5.32814906059021</v>
      </c>
      <c r="U16" s="24" t="n">
        <f aca="false">Differences!U16+Differences!U48</f>
        <v>4.34324706555433</v>
      </c>
      <c r="V16" s="24" t="n">
        <f aca="false">Differences!V16+Differences!V48</f>
        <v>4.49029289217499</v>
      </c>
      <c r="W16" s="24" t="n">
        <f aca="false">Differences!W16+Differences!W48</f>
        <v>3.55599334630978</v>
      </c>
      <c r="X16" s="24" t="n">
        <f aca="false">Differences!X16+Differences!X48</f>
        <v>3.2406154896223</v>
      </c>
      <c r="Y16" s="25" t="n">
        <f aca="false">Differences!Y16+Differences!Y48</f>
        <v>0.0354657282355717</v>
      </c>
      <c r="AA16" s="30" t="n">
        <f aca="false">SUM(B16:Y16)</f>
        <v>163.295575605712</v>
      </c>
      <c r="AB16" s="31" t="n">
        <f aca="false">AVERAGE(B16:Y16)</f>
        <v>6.80398231690465</v>
      </c>
      <c r="AC16" s="32" t="n">
        <f aca="false">IF(ABS(MAX(B16:Y16))&lt;ABS(MIN(B16:Y16)),MIN(B16:Y16),MAX(B16:Y16))</f>
        <v>12.9039084184364</v>
      </c>
      <c r="AE16" s="30" t="n">
        <f aca="false">'ForecastedWeather050701-051301'!AA16+'ForecastedWeather050701-051301'!AA48</f>
        <v>2798.287428</v>
      </c>
      <c r="AF16" s="32" t="n">
        <f aca="false">'ForecastedWeather050701-051301'!AB16+'ForecastedWeather050701-051301'!AB48</f>
        <v>116.5953095</v>
      </c>
      <c r="AH16" s="30" t="n">
        <f aca="false">'ActualWeather050701-051301'!AA16+'ActualWeather050701-051301'!AA48</f>
        <v>2634.99185239429</v>
      </c>
      <c r="AI16" s="32" t="n">
        <f aca="false">'ActualWeather050701-051301'!AB16+'ActualWeather050701-051301'!AB48</f>
        <v>109.791327183095</v>
      </c>
    </row>
    <row r="17" customFormat="false" ht="13.5" hidden="false" customHeight="false" outlineLevel="0" collapsed="false">
      <c r="A17" s="26" t="n">
        <f aca="false">'ActualWeather050701-051301'!A17</f>
        <v>37038</v>
      </c>
      <c r="B17" s="49" t="n">
        <f aca="false">Differences!B17+Differences!B49</f>
        <v>2.33775267024127</v>
      </c>
      <c r="C17" s="39" t="n">
        <f aca="false">Differences!C17+Differences!C49</f>
        <v>2.73946711956635</v>
      </c>
      <c r="D17" s="39" t="n">
        <f aca="false">Differences!D17+Differences!D49</f>
        <v>2.9284818361098</v>
      </c>
      <c r="E17" s="39" t="n">
        <f aca="false">Differences!E17+Differences!E49</f>
        <v>2.22522536071341</v>
      </c>
      <c r="F17" s="39" t="n">
        <f aca="false">Differences!F17+Differences!F49</f>
        <v>2.9480811981573</v>
      </c>
      <c r="G17" s="39" t="n">
        <f aca="false">Differences!G17+Differences!G49</f>
        <v>3.6767332682827</v>
      </c>
      <c r="H17" s="39" t="n">
        <f aca="false">Differences!H17+Differences!H49</f>
        <v>4.22222795780977</v>
      </c>
      <c r="I17" s="39" t="n">
        <f aca="false">Differences!I17+Differences!I49</f>
        <v>3.48104999310542</v>
      </c>
      <c r="J17" s="39" t="n">
        <f aca="false">Differences!J17+Differences!J49</f>
        <v>3.81664028339783</v>
      </c>
      <c r="K17" s="39" t="n">
        <f aca="false">Differences!K17+Differences!K49</f>
        <v>4.4806446508742</v>
      </c>
      <c r="L17" s="39" t="n">
        <f aca="false">Differences!L17+Differences!L49</f>
        <v>4.59796742864094</v>
      </c>
      <c r="M17" s="39" t="n">
        <f aca="false">Differences!M17+Differences!M49</f>
        <v>4.14404730600363</v>
      </c>
      <c r="N17" s="39" t="n">
        <f aca="false">Differences!N17+Differences!N49</f>
        <v>4.26312233069179</v>
      </c>
      <c r="O17" s="39" t="n">
        <f aca="false">Differences!O17+Differences!O49</f>
        <v>4.22712777572897</v>
      </c>
      <c r="P17" s="39" t="n">
        <f aca="false">Differences!P17+Differences!P49</f>
        <v>4.2094544244919</v>
      </c>
      <c r="Q17" s="39" t="n">
        <f aca="false">Differences!Q17+Differences!Q49</f>
        <v>4.31570314006635</v>
      </c>
      <c r="R17" s="39" t="n">
        <f aca="false">Differences!R17+Differences!R49</f>
        <v>4.85418164741195</v>
      </c>
      <c r="S17" s="39" t="n">
        <f aca="false">Differences!S17+Differences!S49</f>
        <v>4.63581925286169</v>
      </c>
      <c r="T17" s="39" t="n">
        <f aca="false">Differences!T17+Differences!T49</f>
        <v>2.97369838764141</v>
      </c>
      <c r="U17" s="39" t="n">
        <f aca="false">Differences!U17+Differences!U49</f>
        <v>2.24520912081835</v>
      </c>
      <c r="V17" s="39" t="n">
        <f aca="false">Differences!V17+Differences!V49</f>
        <v>2.1166911217645</v>
      </c>
      <c r="W17" s="39" t="n">
        <f aca="false">Differences!W17+Differences!W49</f>
        <v>1.76121911210242</v>
      </c>
      <c r="X17" s="39" t="n">
        <f aca="false">Differences!X17+Differences!X49</f>
        <v>1.62903164041618</v>
      </c>
      <c r="Y17" s="40" t="n">
        <f aca="false">Differences!Y17+Differences!Y49</f>
        <v>2.1931152682858</v>
      </c>
      <c r="AA17" s="35" t="n">
        <f aca="false">SUM(B17:Y17)</f>
        <v>81.022692295184</v>
      </c>
      <c r="AB17" s="36" t="n">
        <f aca="false">AVERAGE(B17:Y17)</f>
        <v>3.37594551229933</v>
      </c>
      <c r="AC17" s="37" t="n">
        <f aca="false">IF(ABS(MAX(B17:Y17))&lt;ABS(MIN(B17:Y17)),MIN(B17:Y17),MAX(B17:Y17))</f>
        <v>4.85418164741195</v>
      </c>
      <c r="AE17" s="35" t="n">
        <f aca="false">'ForecastedWeather050701-051301'!AA17+'ForecastedWeather050701-051301'!AA49</f>
        <v>2653.741364</v>
      </c>
      <c r="AF17" s="37" t="n">
        <f aca="false">'ForecastedWeather050701-051301'!AB17+'ForecastedWeather050701-051301'!AB49</f>
        <v>110.572556833333</v>
      </c>
      <c r="AH17" s="35" t="n">
        <f aca="false">'ActualWeather050701-051301'!AA17+'ActualWeather050701-051301'!AA49</f>
        <v>2572.71867170482</v>
      </c>
      <c r="AI17" s="37" t="n">
        <f aca="false">'ActualWeather050701-051301'!AB17+'ActualWeather050701-051301'!AB49</f>
        <v>107.196611321034</v>
      </c>
    </row>
    <row r="18" customFormat="false" ht="13.5" hidden="false" customHeight="false" outlineLevel="0" collapsed="false">
      <c r="A18" s="18" t="s">
        <v>20</v>
      </c>
      <c r="B18" s="15" t="n">
        <v>1</v>
      </c>
      <c r="C18" s="15" t="n">
        <v>2</v>
      </c>
      <c r="D18" s="15" t="n">
        <v>3</v>
      </c>
      <c r="E18" s="15" t="n">
        <v>4</v>
      </c>
      <c r="F18" s="15" t="n">
        <v>5</v>
      </c>
      <c r="G18" s="15" t="n">
        <v>6</v>
      </c>
      <c r="H18" s="15" t="n">
        <v>7</v>
      </c>
      <c r="I18" s="15" t="n">
        <v>8</v>
      </c>
      <c r="J18" s="15" t="n">
        <v>9</v>
      </c>
      <c r="K18" s="15" t="n">
        <v>10</v>
      </c>
      <c r="L18" s="15" t="n">
        <v>11</v>
      </c>
      <c r="M18" s="15" t="n">
        <v>12</v>
      </c>
      <c r="N18" s="15" t="n">
        <v>13</v>
      </c>
      <c r="O18" s="15" t="n">
        <v>14</v>
      </c>
      <c r="P18" s="15" t="n">
        <v>15</v>
      </c>
      <c r="Q18" s="15" t="n">
        <v>16</v>
      </c>
      <c r="R18" s="15" t="n">
        <v>17</v>
      </c>
      <c r="S18" s="15" t="n">
        <v>18</v>
      </c>
      <c r="T18" s="15" t="n">
        <v>19</v>
      </c>
      <c r="U18" s="15" t="n">
        <v>20</v>
      </c>
      <c r="V18" s="15" t="n">
        <v>21</v>
      </c>
      <c r="W18" s="15" t="n">
        <v>22</v>
      </c>
      <c r="X18" s="15" t="n">
        <v>23</v>
      </c>
      <c r="Y18" s="16" t="n">
        <v>24</v>
      </c>
      <c r="AA18" s="14" t="s">
        <v>10</v>
      </c>
      <c r="AB18" s="15" t="s">
        <v>11</v>
      </c>
      <c r="AC18" s="16" t="s">
        <v>12</v>
      </c>
      <c r="AE18" s="53" t="s">
        <v>10</v>
      </c>
      <c r="AF18" s="52" t="s">
        <v>11</v>
      </c>
      <c r="AH18" s="53" t="s">
        <v>10</v>
      </c>
      <c r="AI18" s="52" t="s">
        <v>11</v>
      </c>
    </row>
    <row r="19" customFormat="false" ht="12.75" hidden="false" customHeight="false" outlineLevel="0" collapsed="false">
      <c r="A19" s="26" t="n">
        <f aca="false">'ActualWeather050701-051301'!A19</f>
        <v>37032</v>
      </c>
      <c r="B19" s="54" t="n">
        <f aca="false">Differences!B19+Differences!B35</f>
        <v>0.5479996534605</v>
      </c>
      <c r="C19" s="42" t="n">
        <f aca="false">Differences!C19+Differences!C35</f>
        <v>0.539667122890799</v>
      </c>
      <c r="D19" s="42" t="n">
        <f aca="false">Differences!D19+Differences!D35</f>
        <v>0.536799155838496</v>
      </c>
      <c r="E19" s="42" t="n">
        <f aca="false">Differences!E19+Differences!E35</f>
        <v>0.54228042302444</v>
      </c>
      <c r="F19" s="42" t="n">
        <f aca="false">Differences!F19+Differences!F35</f>
        <v>0.564343960874412</v>
      </c>
      <c r="G19" s="42" t="n">
        <f aca="false">Differences!G19+Differences!G35</f>
        <v>0.607798794567386</v>
      </c>
      <c r="H19" s="42" t="n">
        <f aca="false">Differences!H19+Differences!H35</f>
        <v>0.656448045556216</v>
      </c>
      <c r="I19" s="42" t="n">
        <f aca="false">Differences!I19+Differences!I35</f>
        <v>0.702108183605455</v>
      </c>
      <c r="J19" s="42" t="n">
        <f aca="false">Differences!J19+Differences!J35</f>
        <v>0.733924220244531</v>
      </c>
      <c r="K19" s="42" t="n">
        <f aca="false">Differences!K19+Differences!K35</f>
        <v>0.754011956366543</v>
      </c>
      <c r="L19" s="42" t="n">
        <f aca="false">Differences!L19+Differences!L35</f>
        <v>0.759019336656387</v>
      </c>
      <c r="M19" s="42" t="n">
        <f aca="false">Differences!M19+Differences!M35</f>
        <v>0.77049764461515</v>
      </c>
      <c r="N19" s="42" t="n">
        <f aca="false">Differences!N19+Differences!N35</f>
        <v>0.77781640957486</v>
      </c>
      <c r="O19" s="42" t="n">
        <f aca="false">Differences!O19+Differences!O35</f>
        <v>0.77895803135312</v>
      </c>
      <c r="P19" s="42" t="n">
        <f aca="false">Differences!P19+Differences!P35</f>
        <v>0.773578262084519</v>
      </c>
      <c r="Q19" s="42" t="n">
        <f aca="false">Differences!Q19+Differences!Q35</f>
        <v>0.762640494422133</v>
      </c>
      <c r="R19" s="42" t="n">
        <f aca="false">Differences!R19+Differences!R35</f>
        <v>0.750177992632141</v>
      </c>
      <c r="S19" s="42" t="n">
        <f aca="false">Differences!S19+Differences!S35</f>
        <v>0.744097000316676</v>
      </c>
      <c r="T19" s="42" t="n">
        <f aca="false">Differences!T19+Differences!T35</f>
        <v>0.736491238754102</v>
      </c>
      <c r="U19" s="42" t="n">
        <f aca="false">Differences!U19+Differences!U35</f>
        <v>0.721329650822581</v>
      </c>
      <c r="V19" s="42" t="n">
        <f aca="false">Differences!V19+Differences!V35</f>
        <v>0.700422079738147</v>
      </c>
      <c r="W19" s="42" t="n">
        <f aca="false">Differences!W19+Differences!W35</f>
        <v>0.674736371061337</v>
      </c>
      <c r="X19" s="42" t="n">
        <f aca="false">Differences!X19+Differences!X35</f>
        <v>0.638842907939842</v>
      </c>
      <c r="Y19" s="43" t="n">
        <f aca="false">Differences!Y19+Differences!Y35</f>
        <v>0.571206413621812</v>
      </c>
      <c r="AA19" s="27" t="n">
        <f aca="false">SUM(B19:Y19)</f>
        <v>16.3451953500216</v>
      </c>
      <c r="AB19" s="28" t="n">
        <f aca="false">AVERAGE(B19:Y19)</f>
        <v>0.681049806250899</v>
      </c>
      <c r="AC19" s="29" t="n">
        <f aca="false">IF(ABS(MAX(B19:Y19))&lt;ABS(MIN(B19:Y19)),MIN(B19:Y19),MAX(B19:Y19))</f>
        <v>0.77895803135312</v>
      </c>
      <c r="AE19" s="27" t="n">
        <f aca="false">'ForecastedWeather050701-051301'!AA19+'ForecastedWeather050701-051301'!AA35</f>
        <v>166.009919548387</v>
      </c>
      <c r="AF19" s="29" t="n">
        <f aca="false">'ForecastedWeather050701-051301'!AB19+'ForecastedWeather050701-051301'!AB35</f>
        <v>6.9170799811828</v>
      </c>
      <c r="AH19" s="27" t="n">
        <f aca="false">'ActualWeather050701-051301'!AA19+'ActualWeather050701-051301'!AA35</f>
        <v>149.664724198366</v>
      </c>
      <c r="AI19" s="29" t="n">
        <f aca="false">'ActualWeather050701-051301'!AB19+'ActualWeather050701-051301'!AB35</f>
        <v>6.2360301749319</v>
      </c>
    </row>
    <row r="20" customFormat="false" ht="12.75" hidden="false" customHeight="false" outlineLevel="0" collapsed="false">
      <c r="A20" s="26" t="n">
        <f aca="false">'ActualWeather050701-051301'!A20</f>
        <v>37033</v>
      </c>
      <c r="B20" s="23" t="n">
        <f aca="false">Differences!B20+Differences!B36</f>
        <v>0.628464928890179</v>
      </c>
      <c r="C20" s="24" t="n">
        <f aca="false">Differences!C20+Differences!C36</f>
        <v>0.603077407587427</v>
      </c>
      <c r="D20" s="24" t="n">
        <f aca="false">Differences!D20+Differences!D36</f>
        <v>0.583545185206233</v>
      </c>
      <c r="E20" s="24" t="n">
        <f aca="false">Differences!E20+Differences!E36</f>
        <v>0.573964596097675</v>
      </c>
      <c r="F20" s="24" t="n">
        <f aca="false">Differences!F20+Differences!F36</f>
        <v>0.571265176086599</v>
      </c>
      <c r="G20" s="24" t="n">
        <f aca="false">Differences!G20+Differences!G36</f>
        <v>0.573202009056496</v>
      </c>
      <c r="H20" s="24" t="n">
        <f aca="false">Differences!H20+Differences!H36</f>
        <v>0.629267558488313</v>
      </c>
      <c r="I20" s="24" t="n">
        <f aca="false">Differences!I20+Differences!I36</f>
        <v>0.720824888391025</v>
      </c>
      <c r="J20" s="24" t="n">
        <f aca="false">Differences!J20+Differences!J36</f>
        <v>0.79112942805947</v>
      </c>
      <c r="K20" s="24" t="n">
        <f aca="false">Differences!K20+Differences!K36</f>
        <v>0.849616578016932</v>
      </c>
      <c r="L20" s="24" t="n">
        <f aca="false">Differences!L20+Differences!L36</f>
        <v>0.918349659024552</v>
      </c>
      <c r="M20" s="24" t="n">
        <f aca="false">Differences!M20+Differences!M36</f>
        <v>0.965210672879495</v>
      </c>
      <c r="N20" s="24" t="n">
        <f aca="false">Differences!N20+Differences!N36</f>
        <v>1.00281849721713</v>
      </c>
      <c r="O20" s="24" t="n">
        <f aca="false">Differences!O20+Differences!O36</f>
        <v>1.04405332066209</v>
      </c>
      <c r="P20" s="24" t="n">
        <f aca="false">Differences!P20+Differences!P36</f>
        <v>1.06802009027987</v>
      </c>
      <c r="Q20" s="24" t="n">
        <f aca="false">Differences!Q20+Differences!Q36</f>
        <v>1.08590797150336</v>
      </c>
      <c r="R20" s="24" t="n">
        <f aca="false">Differences!R20+Differences!R36</f>
        <v>1.07312943942054</v>
      </c>
      <c r="S20" s="24" t="n">
        <f aca="false">Differences!S20+Differences!S36</f>
        <v>1.02633355220228</v>
      </c>
      <c r="T20" s="24" t="n">
        <f aca="false">Differences!T20+Differences!T36</f>
        <v>0.926616138371577</v>
      </c>
      <c r="U20" s="24" t="n">
        <f aca="false">Differences!U20+Differences!U36</f>
        <v>0.869392987295666</v>
      </c>
      <c r="V20" s="24" t="n">
        <f aca="false">Differences!V20+Differences!V36</f>
        <v>0.868065411048526</v>
      </c>
      <c r="W20" s="24" t="n">
        <f aca="false">Differences!W20+Differences!W36</f>
        <v>0.810243004660359</v>
      </c>
      <c r="X20" s="24" t="n">
        <f aca="false">Differences!X20+Differences!X36</f>
        <v>0.734868576995976</v>
      </c>
      <c r="Y20" s="25" t="n">
        <f aca="false">Differences!Y20+Differences!Y36</f>
        <v>0.668235317181157</v>
      </c>
      <c r="AA20" s="30" t="n">
        <f aca="false">SUM(B20:Y20)</f>
        <v>19.5856023946229</v>
      </c>
      <c r="AB20" s="31" t="n">
        <f aca="false">AVERAGE(B20:Y20)</f>
        <v>0.816066766442622</v>
      </c>
      <c r="AC20" s="32" t="n">
        <f aca="false">IF(ABS(MAX(B20:Y20))&lt;ABS(MIN(B20:Y20)),MIN(B20:Y20),MAX(B20:Y20))</f>
        <v>1.08590797150336</v>
      </c>
      <c r="AE20" s="30" t="n">
        <f aca="false">'ForecastedWeather050701-051301'!AA20+'ForecastedWeather050701-051301'!AA36</f>
        <v>168.807311771913</v>
      </c>
      <c r="AF20" s="32" t="n">
        <f aca="false">'ForecastedWeather050701-051301'!AB20+'ForecastedWeather050701-051301'!AB36</f>
        <v>7.03363799049638</v>
      </c>
      <c r="AH20" s="30" t="n">
        <f aca="false">'ActualWeather050701-051301'!AA20+'ActualWeather050701-051301'!AA36</f>
        <v>149.22170937729</v>
      </c>
      <c r="AI20" s="32" t="n">
        <f aca="false">'ActualWeather050701-051301'!AB20+'ActualWeather050701-051301'!AB36</f>
        <v>6.21757122405376</v>
      </c>
    </row>
    <row r="21" customFormat="false" ht="12.75" hidden="false" customHeight="false" outlineLevel="0" collapsed="false">
      <c r="A21" s="26" t="n">
        <f aca="false">'ActualWeather050701-051301'!A21</f>
        <v>37034</v>
      </c>
      <c r="B21" s="23" t="n">
        <f aca="false">Differences!B21+Differences!B37</f>
        <v>0.963406450087505</v>
      </c>
      <c r="C21" s="24" t="n">
        <f aca="false">Differences!C21+Differences!C37</f>
        <v>0.880422961161355</v>
      </c>
      <c r="D21" s="24" t="n">
        <f aca="false">Differences!D21+Differences!D37</f>
        <v>0.799120835058104</v>
      </c>
      <c r="E21" s="24" t="n">
        <f aca="false">Differences!E21+Differences!E37</f>
        <v>0.721462504351201</v>
      </c>
      <c r="F21" s="24" t="n">
        <f aca="false">Differences!F21+Differences!F37</f>
        <v>0.6341047189661</v>
      </c>
      <c r="G21" s="24" t="n">
        <f aca="false">Differences!G21+Differences!G37</f>
        <v>0.46348530938042</v>
      </c>
      <c r="H21" s="24" t="n">
        <f aca="false">Differences!H21+Differences!H37</f>
        <v>0.557232382594995</v>
      </c>
      <c r="I21" s="24" t="n">
        <f aca="false">Differences!I21+Differences!I37</f>
        <v>0.839702443918584</v>
      </c>
      <c r="J21" s="24" t="n">
        <f aca="false">Differences!J21+Differences!J37</f>
        <v>1.08803066454457</v>
      </c>
      <c r="K21" s="24" t="n">
        <f aca="false">Differences!K21+Differences!K37</f>
        <v>1.32588584456231</v>
      </c>
      <c r="L21" s="24" t="n">
        <f aca="false">Differences!L21+Differences!L37</f>
        <v>1.64900302039448</v>
      </c>
      <c r="M21" s="24" t="n">
        <f aca="false">Differences!M21+Differences!M37</f>
        <v>1.90683678762104</v>
      </c>
      <c r="N21" s="24" t="n">
        <f aca="false">Differences!N21+Differences!N37</f>
        <v>2.13480274525377</v>
      </c>
      <c r="O21" s="24" t="n">
        <f aca="false">Differences!O21+Differences!O37</f>
        <v>2.34045770559511</v>
      </c>
      <c r="P21" s="24" t="n">
        <f aca="false">Differences!P21+Differences!P37</f>
        <v>2.52811793878339</v>
      </c>
      <c r="Q21" s="24" t="n">
        <f aca="false">Differences!Q21+Differences!Q37</f>
        <v>2.63708748696055</v>
      </c>
      <c r="R21" s="24" t="n">
        <f aca="false">Differences!R21+Differences!R37</f>
        <v>2.65365997348202</v>
      </c>
      <c r="S21" s="24" t="n">
        <f aca="false">Differences!S21+Differences!S37</f>
        <v>2.40460544319235</v>
      </c>
      <c r="T21" s="24" t="n">
        <f aca="false">Differences!T21+Differences!T37</f>
        <v>1.86841580097862</v>
      </c>
      <c r="U21" s="24" t="n">
        <f aca="false">Differences!U21+Differences!U37</f>
        <v>1.63586089791949</v>
      </c>
      <c r="V21" s="24" t="n">
        <f aca="false">Differences!V21+Differences!V37</f>
        <v>1.70197399562702</v>
      </c>
      <c r="W21" s="24" t="n">
        <f aca="false">Differences!W21+Differences!W37</f>
        <v>1.52349024519818</v>
      </c>
      <c r="X21" s="24" t="n">
        <f aca="false">Differences!X21+Differences!X37</f>
        <v>1.26752283222774</v>
      </c>
      <c r="Y21" s="25" t="n">
        <f aca="false">Differences!Y21+Differences!Y37</f>
        <v>1.09897583827149</v>
      </c>
      <c r="AA21" s="30" t="n">
        <f aca="false">SUM(B21:Y21)</f>
        <v>35.6236648261304</v>
      </c>
      <c r="AB21" s="31" t="n">
        <f aca="false">AVERAGE(B21:Y21)</f>
        <v>1.48431936775543</v>
      </c>
      <c r="AC21" s="32" t="n">
        <f aca="false">IF(ABS(MAX(B21:Y21))&lt;ABS(MIN(B21:Y21)),MIN(B21:Y21),MAX(B21:Y21))</f>
        <v>2.65365997348202</v>
      </c>
      <c r="AE21" s="30" t="n">
        <f aca="false">'ForecastedWeather050701-051301'!AA21+'ForecastedWeather050701-051301'!AA37</f>
        <v>184.220836548387</v>
      </c>
      <c r="AF21" s="32" t="n">
        <f aca="false">'ForecastedWeather050701-051301'!AB21+'ForecastedWeather050701-051301'!AB37</f>
        <v>7.67586818951613</v>
      </c>
      <c r="AH21" s="30" t="n">
        <f aca="false">'ActualWeather050701-051301'!AA21+'ActualWeather050701-051301'!AA37</f>
        <v>148.597171722257</v>
      </c>
      <c r="AI21" s="32" t="n">
        <f aca="false">'ActualWeather050701-051301'!AB21+'ActualWeather050701-051301'!AB37</f>
        <v>6.1915488217607</v>
      </c>
    </row>
    <row r="22" customFormat="false" ht="12.75" hidden="false" customHeight="false" outlineLevel="0" collapsed="false">
      <c r="A22" s="26" t="n">
        <f aca="false">'ActualWeather050701-051301'!A22</f>
        <v>37035</v>
      </c>
      <c r="B22" s="23" t="n">
        <f aca="false">Differences!B22+Differences!B38</f>
        <v>0.666871213874122</v>
      </c>
      <c r="C22" s="24" t="n">
        <f aca="false">Differences!C22+Differences!C38</f>
        <v>0.635786464605242</v>
      </c>
      <c r="D22" s="24" t="n">
        <f aca="false">Differences!D22+Differences!D38</f>
        <v>0.60645788310551</v>
      </c>
      <c r="E22" s="24" t="n">
        <f aca="false">Differences!E22+Differences!E38</f>
        <v>0.586001170092719</v>
      </c>
      <c r="F22" s="24" t="n">
        <f aca="false">Differences!F22+Differences!F38</f>
        <v>0.57235376946922</v>
      </c>
      <c r="G22" s="24" t="n">
        <f aca="false">Differences!G22+Differences!G38</f>
        <v>0.559343170886536</v>
      </c>
      <c r="H22" s="24" t="n">
        <f aca="false">Differences!H22+Differences!H38</f>
        <v>0.624833848332317</v>
      </c>
      <c r="I22" s="24" t="n">
        <f aca="false">Differences!I22+Differences!I38</f>
        <v>0.734528174419684</v>
      </c>
      <c r="J22" s="24" t="n">
        <f aca="false">Differences!J22+Differences!J38</f>
        <v>0.824236765066568</v>
      </c>
      <c r="K22" s="24" t="n">
        <f aca="false">Differences!K22+Differences!K38</f>
        <v>0.899202194101105</v>
      </c>
      <c r="L22" s="24" t="n">
        <f aca="false">Differences!L22+Differences!L38</f>
        <v>0.989812246475063</v>
      </c>
      <c r="M22" s="24" t="n">
        <f aca="false">Differences!M22+Differences!M38</f>
        <v>1.05758269447261</v>
      </c>
      <c r="N22" s="24" t="n">
        <f aca="false">Differences!N22+Differences!N38</f>
        <v>1.11710705866476</v>
      </c>
      <c r="O22" s="24" t="n">
        <f aca="false">Differences!O22+Differences!O38</f>
        <v>1.17289203723069</v>
      </c>
      <c r="P22" s="24" t="n">
        <f aca="false">Differences!P22+Differences!P38</f>
        <v>1.20528220247699</v>
      </c>
      <c r="Q22" s="24" t="n">
        <f aca="false">Differences!Q22+Differences!Q38</f>
        <v>1.23647646759511</v>
      </c>
      <c r="R22" s="24" t="n">
        <f aca="false">Differences!R22+Differences!R38</f>
        <v>1.22424210480103</v>
      </c>
      <c r="S22" s="24" t="n">
        <f aca="false">Differences!S22+Differences!S38</f>
        <v>1.15609629928966</v>
      </c>
      <c r="T22" s="24" t="n">
        <f aca="false">Differences!T22+Differences!T38</f>
        <v>1.01636662777818</v>
      </c>
      <c r="U22" s="24" t="n">
        <f aca="false">Differences!U22+Differences!U38</f>
        <v>0.941540328432604</v>
      </c>
      <c r="V22" s="24" t="n">
        <f aca="false">Differences!V22+Differences!V38</f>
        <v>0.951342936841843</v>
      </c>
      <c r="W22" s="24" t="n">
        <f aca="false">Differences!W22+Differences!W38</f>
        <v>0.88415359437794</v>
      </c>
      <c r="X22" s="24" t="n">
        <f aca="false">Differences!X22+Differences!X38</f>
        <v>0.78689601205224</v>
      </c>
      <c r="Y22" s="25" t="n">
        <f aca="false">Differences!Y22+Differences!Y38</f>
        <v>0.722314715038659</v>
      </c>
      <c r="AA22" s="30" t="n">
        <f aca="false">SUM(B22:Y22)</f>
        <v>21.1717199794804</v>
      </c>
      <c r="AB22" s="31" t="n">
        <f aca="false">AVERAGE(B22:Y22)</f>
        <v>0.882154999145017</v>
      </c>
      <c r="AC22" s="32" t="n">
        <f aca="false">IF(ABS(MAX(B22:Y22))&lt;ABS(MIN(B22:Y22)),MIN(B22:Y22),MAX(B22:Y22))</f>
        <v>1.23647646759511</v>
      </c>
      <c r="AE22" s="30" t="n">
        <f aca="false">'ForecastedWeather050701-051301'!AA22+'ForecastedWeather050701-051301'!AA38</f>
        <v>174.713727548387</v>
      </c>
      <c r="AF22" s="32" t="n">
        <f aca="false">'ForecastedWeather050701-051301'!AB22+'ForecastedWeather050701-051301'!AB38</f>
        <v>7.27973864784946</v>
      </c>
      <c r="AH22" s="30" t="n">
        <f aca="false">'ActualWeather050701-051301'!AA22+'ActualWeather050701-051301'!AA38</f>
        <v>153.542007568907</v>
      </c>
      <c r="AI22" s="32" t="n">
        <f aca="false">'ActualWeather050701-051301'!AB22+'ActualWeather050701-051301'!AB38</f>
        <v>6.39758364870445</v>
      </c>
    </row>
    <row r="23" customFormat="false" ht="12.75" hidden="false" customHeight="false" outlineLevel="0" collapsed="false">
      <c r="A23" s="26" t="n">
        <f aca="false">'ActualWeather050701-051301'!A23</f>
        <v>37036</v>
      </c>
      <c r="B23" s="23" t="n">
        <f aca="false">Differences!B23+Differences!B39</f>
        <v>0.717382831475193</v>
      </c>
      <c r="C23" s="24" t="n">
        <f aca="false">Differences!C23+Differences!C39</f>
        <v>0.677905291085923</v>
      </c>
      <c r="D23" s="24" t="n">
        <f aca="false">Differences!D23+Differences!D39</f>
        <v>0.645263814860514</v>
      </c>
      <c r="E23" s="24" t="n">
        <f aca="false">Differences!E23+Differences!E39</f>
        <v>0.621625452403489</v>
      </c>
      <c r="F23" s="24" t="n">
        <f aca="false">Differences!F23+Differences!F39</f>
        <v>0.59880718574315</v>
      </c>
      <c r="G23" s="24" t="n">
        <f aca="false">Differences!G23+Differences!G39</f>
        <v>0.562546711028498</v>
      </c>
      <c r="H23" s="24" t="n">
        <f aca="false">Differences!H23+Differences!H39</f>
        <v>0.613212278907035</v>
      </c>
      <c r="I23" s="24" t="n">
        <f aca="false">Differences!I23+Differences!I39</f>
        <v>0.73065579392664</v>
      </c>
      <c r="J23" s="24" t="n">
        <f aca="false">Differences!J23+Differences!J39</f>
        <v>0.834101832401159</v>
      </c>
      <c r="K23" s="24" t="n">
        <f aca="false">Differences!K23+Differences!K39</f>
        <v>0.928653636783624</v>
      </c>
      <c r="L23" s="24" t="n">
        <f aca="false">Differences!L23+Differences!L39</f>
        <v>1.04420263829628</v>
      </c>
      <c r="M23" s="24" t="n">
        <f aca="false">Differences!M23+Differences!M39</f>
        <v>1.13430654976688</v>
      </c>
      <c r="N23" s="24" t="n">
        <f aca="false">Differences!N23+Differences!N39</f>
        <v>1.20531987218062</v>
      </c>
      <c r="O23" s="24" t="n">
        <f aca="false">Differences!O23+Differences!O39</f>
        <v>1.27852718965557</v>
      </c>
      <c r="P23" s="24" t="n">
        <f aca="false">Differences!P23+Differences!P39</f>
        <v>1.32943489469886</v>
      </c>
      <c r="Q23" s="24" t="n">
        <f aca="false">Differences!Q23+Differences!Q39</f>
        <v>1.36011583917659</v>
      </c>
      <c r="R23" s="24" t="n">
        <f aca="false">Differences!R23+Differences!R39</f>
        <v>1.35081038611776</v>
      </c>
      <c r="S23" s="24" t="n">
        <f aca="false">Differences!S23+Differences!S39</f>
        <v>1.26408931829914</v>
      </c>
      <c r="T23" s="24" t="n">
        <f aca="false">Differences!T23+Differences!T39</f>
        <v>1.08740761236448</v>
      </c>
      <c r="U23" s="24" t="n">
        <f aca="false">Differences!U23+Differences!U39</f>
        <v>0.996530588375337</v>
      </c>
      <c r="V23" s="24" t="n">
        <f aca="false">Differences!V23+Differences!V39</f>
        <v>1.01314451790999</v>
      </c>
      <c r="W23" s="24" t="n">
        <f aca="false">Differences!W23+Differences!W39</f>
        <v>0.953285249345165</v>
      </c>
      <c r="X23" s="24" t="n">
        <f aca="false">Differences!X23+Differences!X39</f>
        <v>0.85882077706706</v>
      </c>
      <c r="Y23" s="25" t="n">
        <f aca="false">Differences!Y23+Differences!Y39</f>
        <v>0.786285176193207</v>
      </c>
      <c r="AA23" s="30" t="n">
        <f aca="false">SUM(B23:Y23)</f>
        <v>22.5924354380622</v>
      </c>
      <c r="AB23" s="31" t="n">
        <f aca="false">AVERAGE(B23:Y23)</f>
        <v>0.941351476585923</v>
      </c>
      <c r="AC23" s="32" t="n">
        <f aca="false">IF(ABS(MAX(B23:Y23))&lt;ABS(MIN(B23:Y23)),MIN(B23:Y23),MAX(B23:Y23))</f>
        <v>1.36011583917659</v>
      </c>
      <c r="AE23" s="30" t="n">
        <f aca="false">'ForecastedWeather050701-051301'!AA23+'ForecastedWeather050701-051301'!AA39</f>
        <v>165.796518548387</v>
      </c>
      <c r="AF23" s="32" t="n">
        <f aca="false">'ForecastedWeather050701-051301'!AB23+'ForecastedWeather050701-051301'!AB39</f>
        <v>6.90818827284946</v>
      </c>
      <c r="AH23" s="30" t="n">
        <f aca="false">'ActualWeather050701-051301'!AA23+'ActualWeather050701-051301'!AA39</f>
        <v>143.204083110325</v>
      </c>
      <c r="AI23" s="32" t="n">
        <f aca="false">'ActualWeather050701-051301'!AB23+'ActualWeather050701-051301'!AB39</f>
        <v>5.96683679626354</v>
      </c>
    </row>
    <row r="24" customFormat="false" ht="12.75" hidden="false" customHeight="false" outlineLevel="0" collapsed="false">
      <c r="A24" s="26" t="n">
        <f aca="false">'ActualWeather050701-051301'!A24</f>
        <v>37037</v>
      </c>
      <c r="B24" s="23" t="n">
        <f aca="false">Differences!B24+Differences!B40</f>
        <v>0.804953740202871</v>
      </c>
      <c r="C24" s="24" t="n">
        <f aca="false">Differences!C24+Differences!C40</f>
        <v>0.753250870025912</v>
      </c>
      <c r="D24" s="24" t="n">
        <f aca="false">Differences!D24+Differences!D40</f>
        <v>0.7090222400215</v>
      </c>
      <c r="E24" s="24" t="n">
        <f aca="false">Differences!E24+Differences!E40</f>
        <v>0.680535769217241</v>
      </c>
      <c r="F24" s="24" t="n">
        <f aca="false">Differences!F24+Differences!F40</f>
        <v>0.663859098172468</v>
      </c>
      <c r="G24" s="24" t="n">
        <f aca="false">Differences!G24+Differences!G40</f>
        <v>0.632380953727211</v>
      </c>
      <c r="H24" s="24" t="n">
        <f aca="false">Differences!H24+Differences!H40</f>
        <v>0.662602309154871</v>
      </c>
      <c r="I24" s="24" t="n">
        <f aca="false">Differences!I24+Differences!I40</f>
        <v>0.704645484470693</v>
      </c>
      <c r="J24" s="24" t="n">
        <f aca="false">Differences!J24+Differences!J40</f>
        <v>0.815017979154254</v>
      </c>
      <c r="K24" s="24" t="n">
        <f aca="false">Differences!K24+Differences!K40</f>
        <v>1.10965929454206</v>
      </c>
      <c r="L24" s="24" t="n">
        <f aca="false">Differences!L24+Differences!L40</f>
        <v>1.15643083520381</v>
      </c>
      <c r="M24" s="24" t="n">
        <f aca="false">Differences!M24+Differences!M40</f>
        <v>1.31681269728168</v>
      </c>
      <c r="N24" s="24" t="n">
        <f aca="false">Differences!N24+Differences!N40</f>
        <v>1.47369339915459</v>
      </c>
      <c r="O24" s="24" t="n">
        <f aca="false">Differences!O24+Differences!O40</f>
        <v>1.61169294335711</v>
      </c>
      <c r="P24" s="24" t="n">
        <f aca="false">Differences!P24+Differences!P40</f>
        <v>1.69853783904118</v>
      </c>
      <c r="Q24" s="24" t="n">
        <f aca="false">Differences!Q24+Differences!Q40</f>
        <v>1.73198413647525</v>
      </c>
      <c r="R24" s="24" t="n">
        <f aca="false">Differences!R24+Differences!R40</f>
        <v>1.69916542703293</v>
      </c>
      <c r="S24" s="24" t="n">
        <f aca="false">Differences!S24+Differences!S40</f>
        <v>1.56610482648846</v>
      </c>
      <c r="T24" s="24" t="n">
        <f aca="false">Differences!T24+Differences!T40</f>
        <v>1.32860491109698</v>
      </c>
      <c r="U24" s="24" t="n">
        <f aca="false">Differences!U24+Differences!U40</f>
        <v>1.21305744318836</v>
      </c>
      <c r="V24" s="24" t="n">
        <f aca="false">Differences!V24+Differences!V40</f>
        <v>1.21133138389593</v>
      </c>
      <c r="W24" s="24" t="n">
        <f aca="false">Differences!W24+Differences!W40</f>
        <v>1.1408712866774</v>
      </c>
      <c r="X24" s="24" t="n">
        <f aca="false">Differences!X24+Differences!X40</f>
        <v>1.02537858072233</v>
      </c>
      <c r="Y24" s="25" t="n">
        <f aca="false">Differences!Y24+Differences!Y40</f>
        <v>0.934463348485307</v>
      </c>
      <c r="AA24" s="30" t="n">
        <f aca="false">SUM(B24:Y24)</f>
        <v>26.6440567967904</v>
      </c>
      <c r="AB24" s="31" t="n">
        <f aca="false">AVERAGE(B24:Y24)</f>
        <v>1.1101690331996</v>
      </c>
      <c r="AC24" s="32" t="n">
        <f aca="false">IF(ABS(MAX(B24:Y24))&lt;ABS(MIN(B24:Y24)),MIN(B24:Y24),MAX(B24:Y24))</f>
        <v>1.73198413647525</v>
      </c>
      <c r="AE24" s="30" t="n">
        <f aca="false">'ForecastedWeather050701-051301'!AA24+'ForecastedWeather050701-051301'!AA40</f>
        <v>169.694694548387</v>
      </c>
      <c r="AF24" s="32" t="n">
        <f aca="false">'ForecastedWeather050701-051301'!AB24+'ForecastedWeather050701-051301'!AB40</f>
        <v>7.07061227284946</v>
      </c>
      <c r="AH24" s="30" t="n">
        <f aca="false">'ActualWeather050701-051301'!AA24+'ActualWeather050701-051301'!AA40</f>
        <v>143.050637751597</v>
      </c>
      <c r="AI24" s="32" t="n">
        <f aca="false">'ActualWeather050701-051301'!AB24+'ActualWeather050701-051301'!AB40</f>
        <v>5.96044323964986</v>
      </c>
    </row>
    <row r="25" customFormat="false" ht="13.5" hidden="false" customHeight="false" outlineLevel="0" collapsed="false">
      <c r="A25" s="47" t="n">
        <f aca="false">'ActualWeather050701-051301'!A25</f>
        <v>37038</v>
      </c>
      <c r="B25" s="49" t="n">
        <f aca="false">Differences!B25+Differences!B41</f>
        <v>0.625636969726583</v>
      </c>
      <c r="C25" s="39" t="n">
        <f aca="false">Differences!C25+Differences!C41</f>
        <v>0.60659705450374</v>
      </c>
      <c r="D25" s="39" t="n">
        <f aca="false">Differences!D25+Differences!D41</f>
        <v>0.59543841959643</v>
      </c>
      <c r="E25" s="39" t="n">
        <f aca="false">Differences!E25+Differences!E41</f>
        <v>0.591531312439224</v>
      </c>
      <c r="F25" s="39" t="n">
        <f aca="false">Differences!F25+Differences!F41</f>
        <v>0.594105552297654</v>
      </c>
      <c r="G25" s="39" t="n">
        <f aca="false">Differences!G25+Differences!G41</f>
        <v>0.602185212106051</v>
      </c>
      <c r="H25" s="39" t="n">
        <f aca="false">Differences!H25+Differences!H41</f>
        <v>0.612937049607759</v>
      </c>
      <c r="I25" s="39" t="n">
        <f aca="false">Differences!I25+Differences!I41</f>
        <v>0.639264205357203</v>
      </c>
      <c r="J25" s="39" t="n">
        <f aca="false">Differences!J25+Differences!J41</f>
        <v>0.669094082928572</v>
      </c>
      <c r="K25" s="39" t="n">
        <f aca="false">Differences!K25+Differences!K41</f>
        <v>0.694529710719922</v>
      </c>
      <c r="L25" s="39" t="n">
        <f aca="false">Differences!L25+Differences!L41</f>
        <v>0.71478712550699</v>
      </c>
      <c r="M25" s="39" t="n">
        <f aca="false">Differences!M25+Differences!M41</f>
        <v>0.727986714184856</v>
      </c>
      <c r="N25" s="39" t="n">
        <f aca="false">Differences!N25+Differences!N41</f>
        <v>0.733674925562582</v>
      </c>
      <c r="O25" s="39" t="n">
        <f aca="false">Differences!O25+Differences!O41</f>
        <v>0.733239150909591</v>
      </c>
      <c r="P25" s="39" t="n">
        <f aca="false">Differences!P25+Differences!P41</f>
        <v>0.730661744489576</v>
      </c>
      <c r="Q25" s="39" t="n">
        <f aca="false">Differences!Q25+Differences!Q41</f>
        <v>0.731880914762113</v>
      </c>
      <c r="R25" s="39" t="n">
        <f aca="false">Differences!R25+Differences!R41</f>
        <v>0.738180497633979</v>
      </c>
      <c r="S25" s="39" t="n">
        <f aca="false">Differences!S25+Differences!S41</f>
        <v>0.748698367861522</v>
      </c>
      <c r="T25" s="39" t="n">
        <f aca="false">Differences!T25+Differences!T41</f>
        <v>0.750388682737941</v>
      </c>
      <c r="U25" s="39" t="n">
        <f aca="false">Differences!U25+Differences!U41</f>
        <v>0.742961880880302</v>
      </c>
      <c r="V25" s="39" t="n">
        <f aca="false">Differences!V25+Differences!V41</f>
        <v>0.730294585513511</v>
      </c>
      <c r="W25" s="39" t="n">
        <f aca="false">Differences!W25+Differences!W41</f>
        <v>0.70577308829638</v>
      </c>
      <c r="X25" s="39" t="n">
        <f aca="false">Differences!X25+Differences!X41</f>
        <v>0.674725736103618</v>
      </c>
      <c r="Y25" s="40" t="n">
        <f aca="false">Differences!Y25+Differences!Y41</f>
        <v>0.6506191523209</v>
      </c>
      <c r="AA25" s="35" t="n">
        <f aca="false">SUM(B25:Y25)</f>
        <v>16.345192136047</v>
      </c>
      <c r="AB25" s="36" t="n">
        <f aca="false">AVERAGE(B25:Y25)</f>
        <v>0.681049672335292</v>
      </c>
      <c r="AC25" s="37" t="n">
        <f aca="false">IF(ABS(MAX(B25:Y25))&lt;ABS(MIN(B25:Y25)),MIN(B25:Y25),MAX(B25:Y25))</f>
        <v>0.750388682737941</v>
      </c>
      <c r="AE25" s="35" t="n">
        <f aca="false">'ForecastedWeather050701-051301'!AA25+'ForecastedWeather050701-051301'!AA41</f>
        <v>161.133345548387</v>
      </c>
      <c r="AF25" s="37" t="n">
        <f aca="false">'ForecastedWeather050701-051301'!AB25+'ForecastedWeather050701-051301'!AB41</f>
        <v>6.71388939784946</v>
      </c>
      <c r="AH25" s="35" t="n">
        <f aca="false">'ActualWeather050701-051301'!AA25+'ActualWeather050701-051301'!AA41</f>
        <v>144.78815341234</v>
      </c>
      <c r="AI25" s="37" t="n">
        <f aca="false">'ActualWeather050701-051301'!AB25+'ActualWeather050701-051301'!AB41</f>
        <v>6.03283972551417</v>
      </c>
    </row>
  </sheetData>
  <mergeCells count="3">
    <mergeCell ref="AA1:AC1"/>
    <mergeCell ref="AE1:AF1"/>
    <mergeCell ref="AH1:A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4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7" min="2" style="0" width="6.13"/>
    <col collapsed="false" customWidth="true" hidden="false" outlineLevel="0" max="16" min="8" style="0" width="7.14"/>
    <col collapsed="false" customWidth="true" hidden="false" outlineLevel="0" max="25" min="17" style="0" width="6.13"/>
    <col collapsed="false" customWidth="true" hidden="false" outlineLevel="0" max="26" min="26" style="0" width="1.28"/>
    <col collapsed="false" customWidth="true" hidden="false" outlineLevel="0" max="27" min="27" style="50" width="12.14"/>
    <col collapsed="false" customWidth="true" hidden="false" outlineLevel="0" max="28" min="28" style="50" width="10.99"/>
    <col collapsed="false" customWidth="true" hidden="false" outlineLevel="0" max="29" min="29" style="50" width="10.56"/>
  </cols>
  <sheetData>
    <row r="1" customFormat="false" ht="13.5" hidden="false" customHeight="false" outlineLevel="0" collapsed="false">
      <c r="A1" s="11" t="s">
        <v>27</v>
      </c>
    </row>
    <row r="2" customFormat="false" ht="13.5" hidden="false" customHeight="false" outlineLevel="0" collapsed="false">
      <c r="A2" s="18" t="s">
        <v>13</v>
      </c>
      <c r="B2" s="51" t="n">
        <v>1</v>
      </c>
      <c r="C2" s="51" t="n">
        <v>2</v>
      </c>
      <c r="D2" s="51" t="n">
        <v>3</v>
      </c>
      <c r="E2" s="51" t="n">
        <v>4</v>
      </c>
      <c r="F2" s="51" t="n">
        <v>5</v>
      </c>
      <c r="G2" s="51" t="n">
        <v>6</v>
      </c>
      <c r="H2" s="51" t="n">
        <v>7</v>
      </c>
      <c r="I2" s="51" t="n">
        <v>8</v>
      </c>
      <c r="J2" s="51" t="n">
        <v>9</v>
      </c>
      <c r="K2" s="51" t="n">
        <v>10</v>
      </c>
      <c r="L2" s="51" t="n">
        <v>11</v>
      </c>
      <c r="M2" s="51" t="n">
        <v>12</v>
      </c>
      <c r="N2" s="51" t="n">
        <v>13</v>
      </c>
      <c r="O2" s="51" t="n">
        <v>14</v>
      </c>
      <c r="P2" s="51" t="n">
        <v>15</v>
      </c>
      <c r="Q2" s="51" t="n">
        <v>16</v>
      </c>
      <c r="R2" s="51" t="n">
        <v>17</v>
      </c>
      <c r="S2" s="51" t="n">
        <v>18</v>
      </c>
      <c r="T2" s="51" t="n">
        <v>19</v>
      </c>
      <c r="U2" s="51" t="n">
        <v>20</v>
      </c>
      <c r="V2" s="51" t="n">
        <v>21</v>
      </c>
      <c r="W2" s="51" t="n">
        <v>22</v>
      </c>
      <c r="X2" s="51" t="n">
        <v>23</v>
      </c>
      <c r="Y2" s="52" t="n">
        <v>24</v>
      </c>
      <c r="AA2" s="14" t="s">
        <v>10</v>
      </c>
      <c r="AB2" s="15" t="s">
        <v>11</v>
      </c>
      <c r="AC2" s="16" t="s">
        <v>12</v>
      </c>
    </row>
    <row r="3" customFormat="false" ht="12.75" hidden="false" customHeight="false" outlineLevel="0" collapsed="false">
      <c r="A3" s="58" t="n">
        <f aca="false">'ActualWeather050701-051301'!A3</f>
        <v>37032</v>
      </c>
      <c r="B3" s="54" t="n">
        <f aca="false">'ForecastedWeather050701-051301'!B3-'ActualWeather050701-051301'!B3</f>
        <v>-2.10008032297537E-007</v>
      </c>
      <c r="C3" s="42" t="n">
        <f aca="false">'ForecastedWeather050701-051301'!C3-'ActualWeather050701-051301'!C3</f>
        <v>3.04179081922484E-009</v>
      </c>
      <c r="D3" s="42" t="n">
        <f aca="false">'ForecastedWeather050701-051301'!D3-'ActualWeather050701-051301'!D3</f>
        <v>-4.109478055625E-007</v>
      </c>
      <c r="E3" s="42" t="n">
        <f aca="false">'ForecastedWeather050701-051301'!E3-'ActualWeather050701-051301'!E3</f>
        <v>-5.22106802236522E-010</v>
      </c>
      <c r="F3" s="42" t="n">
        <f aca="false">'ForecastedWeather050701-051301'!F3-'ActualWeather050701-051301'!F3</f>
        <v>1.95433536021028E-007</v>
      </c>
      <c r="G3" s="42" t="n">
        <f aca="false">'ForecastedWeather050701-051301'!G3-'ActualWeather050701-051301'!G3</f>
        <v>3.62600914627365E-007</v>
      </c>
      <c r="H3" s="42" t="n">
        <f aca="false">'ForecastedWeather050701-051301'!H3-'ActualWeather050701-051301'!H3</f>
        <v>-4.91867716334582E-007</v>
      </c>
      <c r="I3" s="42" t="n">
        <f aca="false">'ForecastedWeather050701-051301'!I3-'ActualWeather050701-051301'!I3</f>
        <v>-4.11770081143459E-007</v>
      </c>
      <c r="J3" s="42" t="n">
        <f aca="false">'ForecastedWeather050701-051301'!J3-'ActualWeather050701-051301'!J3</f>
        <v>-4.87877692023631E-007</v>
      </c>
      <c r="K3" s="42" t="n">
        <f aca="false">'ForecastedWeather050701-051301'!K3-'ActualWeather050701-051301'!K3</f>
        <v>1.29485933086926E-007</v>
      </c>
      <c r="L3" s="42" t="n">
        <f aca="false">'ForecastedWeather050701-051301'!L3-'ActualWeather050701-051301'!L3</f>
        <v>-9.16255089578044E-008</v>
      </c>
      <c r="M3" s="42" t="n">
        <f aca="false">'ForecastedWeather050701-051301'!M3-'ActualWeather050701-051301'!M3</f>
        <v>7.56345741592668E-008</v>
      </c>
      <c r="N3" s="42" t="n">
        <f aca="false">'ForecastedWeather050701-051301'!N3-'ActualWeather050701-051301'!N3</f>
        <v>2.21422794766113E-007</v>
      </c>
      <c r="O3" s="42" t="n">
        <f aca="false">'ForecastedWeather050701-051301'!O3-'ActualWeather050701-051301'!O3</f>
        <v>-4.63936594030656E-007</v>
      </c>
      <c r="P3" s="42" t="n">
        <f aca="false">'ForecastedWeather050701-051301'!P3-'ActualWeather050701-051301'!P3</f>
        <v>-7.40803258736378E-008</v>
      </c>
      <c r="Q3" s="42" t="n">
        <f aca="false">'ForecastedWeather050701-051301'!Q3-'ActualWeather050701-051301'!Q3</f>
        <v>-3.31685548360383E-007</v>
      </c>
      <c r="R3" s="42" t="n">
        <f aca="false">'ForecastedWeather050701-051301'!R3-'ActualWeather050701-051301'!R3</f>
        <v>-1.58472730049652E-007</v>
      </c>
      <c r="S3" s="42" t="n">
        <f aca="false">'ForecastedWeather050701-051301'!S3-'ActualWeather050701-051301'!S3</f>
        <v>3.83345138743607E-007</v>
      </c>
      <c r="T3" s="42" t="n">
        <f aca="false">'ForecastedWeather050701-051301'!T3-'ActualWeather050701-051301'!T3</f>
        <v>-3.88214431268352E-007</v>
      </c>
      <c r="U3" s="42" t="n">
        <f aca="false">'ForecastedWeather050701-051301'!U3-'ActualWeather050701-051301'!U3</f>
        <v>-2.82605569168481E-007</v>
      </c>
      <c r="V3" s="42" t="n">
        <f aca="false">'ForecastedWeather050701-051301'!V3-'ActualWeather050701-051301'!V3</f>
        <v>3.14373956200598E-007</v>
      </c>
      <c r="W3" s="42" t="n">
        <f aca="false">'ForecastedWeather050701-051301'!W3-'ActualWeather050701-051301'!W3</f>
        <v>-3.1448946913315E-007</v>
      </c>
      <c r="X3" s="42" t="n">
        <f aca="false">'ForecastedWeather050701-051301'!X3-'ActualWeather050701-051301'!X3</f>
        <v>-4.63890032165182E-007</v>
      </c>
      <c r="Y3" s="43" t="n">
        <f aca="false">'ForecastedWeather050701-051301'!Y3-'ActualWeather050701-051301'!Y3</f>
        <v>1.2680355609973E-007</v>
      </c>
      <c r="AA3" s="27" t="n">
        <f aca="false">SUM(B3:Y3)</f>
        <v>-2.76985144864739E-006</v>
      </c>
      <c r="AB3" s="28" t="n">
        <f aca="false">AVERAGE(B3:Y3)</f>
        <v>-1.15410477026974E-007</v>
      </c>
      <c r="AC3" s="29" t="n">
        <f aca="false">IF(ABS(MAX(B3:Y3))&lt;ABS(MIN(B3:Y3)),MIN(B3:Y3),MAX(B3:Y3))</f>
        <v>-4.91867716334582E-007</v>
      </c>
    </row>
    <row r="4" customFormat="false" ht="12.75" hidden="false" customHeight="false" outlineLevel="0" collapsed="false">
      <c r="A4" s="58" t="n">
        <f aca="false">'ActualWeather050701-051301'!A4</f>
        <v>37033</v>
      </c>
      <c r="B4" s="23" t="n">
        <f aca="false">'ForecastedWeather050701-051301'!B4-'ActualWeather050701-051301'!B4</f>
        <v>-0.510560179733211</v>
      </c>
      <c r="C4" s="24" t="n">
        <f aca="false">'ForecastedWeather050701-051301'!C4-'ActualWeather050701-051301'!C4</f>
        <v>-0.504822212977352</v>
      </c>
      <c r="D4" s="24" t="n">
        <f aca="false">'ForecastedWeather050701-051301'!D4-'ActualWeather050701-051301'!D4</f>
        <v>-0.463394203933945</v>
      </c>
      <c r="E4" s="24" t="n">
        <f aca="false">'ForecastedWeather050701-051301'!E4-'ActualWeather050701-051301'!E4</f>
        <v>-0.398361528838535</v>
      </c>
      <c r="F4" s="24" t="n">
        <f aca="false">'ForecastedWeather050701-051301'!F4-'ActualWeather050701-051301'!F4</f>
        <v>-0.302359251989785</v>
      </c>
      <c r="G4" s="24" t="n">
        <f aca="false">'ForecastedWeather050701-051301'!G4-'ActualWeather050701-051301'!G4</f>
        <v>-0.135244710828644</v>
      </c>
      <c r="H4" s="24" t="n">
        <f aca="false">'ForecastedWeather050701-051301'!H4-'ActualWeather050701-051301'!H4</f>
        <v>0.0390547781084081</v>
      </c>
      <c r="I4" s="24" t="n">
        <f aca="false">'ForecastedWeather050701-051301'!I4-'ActualWeather050701-051301'!I4</f>
        <v>-0.0241818495447248</v>
      </c>
      <c r="J4" s="24" t="n">
        <f aca="false">'ForecastedWeather050701-051301'!J4-'ActualWeather050701-051301'!J4</f>
        <v>-0.209144294476552</v>
      </c>
      <c r="K4" s="24" t="n">
        <f aca="false">'ForecastedWeather050701-051301'!K4-'ActualWeather050701-051301'!K4</f>
        <v>-1.07138808863693</v>
      </c>
      <c r="L4" s="24" t="n">
        <f aca="false">'ForecastedWeather050701-051301'!L4-'ActualWeather050701-051301'!L4</f>
        <v>-0.663788061215378</v>
      </c>
      <c r="M4" s="24" t="n">
        <f aca="false">'ForecastedWeather050701-051301'!M4-'ActualWeather050701-051301'!M4</f>
        <v>-0.836433799802187</v>
      </c>
      <c r="N4" s="24" t="n">
        <f aca="false">'ForecastedWeather050701-051301'!N4-'ActualWeather050701-051301'!N4</f>
        <v>-0.933002435812995</v>
      </c>
      <c r="O4" s="24" t="n">
        <f aca="false">'ForecastedWeather050701-051301'!O4-'ActualWeather050701-051301'!O4</f>
        <v>-0.966281610690324</v>
      </c>
      <c r="P4" s="24" t="n">
        <f aca="false">'ForecastedWeather050701-051301'!P4-'ActualWeather050701-051301'!P4</f>
        <v>-1.20446296358119</v>
      </c>
      <c r="Q4" s="24" t="n">
        <f aca="false">'ForecastedWeather050701-051301'!Q4-'ActualWeather050701-051301'!Q4</f>
        <v>-1.42806594052114</v>
      </c>
      <c r="R4" s="24" t="n">
        <f aca="false">'ForecastedWeather050701-051301'!R4-'ActualWeather050701-051301'!R4</f>
        <v>-1.67633843641929</v>
      </c>
      <c r="S4" s="24" t="n">
        <f aca="false">'ForecastedWeather050701-051301'!S4-'ActualWeather050701-051301'!S4</f>
        <v>-1.67826157965192</v>
      </c>
      <c r="T4" s="24" t="n">
        <f aca="false">'ForecastedWeather050701-051301'!T4-'ActualWeather050701-051301'!T4</f>
        <v>-1.59843863166043</v>
      </c>
      <c r="U4" s="24" t="n">
        <f aca="false">'ForecastedWeather050701-051301'!U4-'ActualWeather050701-051301'!U4</f>
        <v>-1.23607950329066</v>
      </c>
      <c r="V4" s="24" t="n">
        <f aca="false">'ForecastedWeather050701-051301'!V4-'ActualWeather050701-051301'!V4</f>
        <v>-0.960007608118104</v>
      </c>
      <c r="W4" s="24" t="n">
        <f aca="false">'ForecastedWeather050701-051301'!W4-'ActualWeather050701-051301'!W4</f>
        <v>-1.04924616212794</v>
      </c>
      <c r="X4" s="24" t="n">
        <f aca="false">'ForecastedWeather050701-051301'!X4-'ActualWeather050701-051301'!X4</f>
        <v>-1.0063150947685</v>
      </c>
      <c r="Y4" s="25" t="n">
        <f aca="false">'ForecastedWeather050701-051301'!Y4-'ActualWeather050701-051301'!Y4</f>
        <v>-0.852203238321515</v>
      </c>
      <c r="AA4" s="30" t="n">
        <f aca="false">SUM(B4:Y4)</f>
        <v>-19.6693266088328</v>
      </c>
      <c r="AB4" s="31" t="n">
        <f aca="false">AVERAGE(B4:Y4)</f>
        <v>-0.819555275368035</v>
      </c>
      <c r="AC4" s="32" t="n">
        <f aca="false">IF(ABS(MAX(B4:Y4))&lt;ABS(MIN(B4:Y4)),MIN(B4:Y4),MAX(B4:Y4))</f>
        <v>-1.67826157965192</v>
      </c>
    </row>
    <row r="5" customFormat="false" ht="12.75" hidden="false" customHeight="false" outlineLevel="0" collapsed="false">
      <c r="A5" s="58" t="n">
        <f aca="false">'ActualWeather050701-051301'!A5</f>
        <v>37034</v>
      </c>
      <c r="B5" s="23" t="n">
        <f aca="false">'ForecastedWeather050701-051301'!B5-'ActualWeather050701-051301'!B5</f>
        <v>0.11335045328309</v>
      </c>
      <c r="C5" s="24" t="n">
        <f aca="false">'ForecastedWeather050701-051301'!C5-'ActualWeather050701-051301'!C5</f>
        <v>0.112077069265858</v>
      </c>
      <c r="D5" s="24" t="n">
        <f aca="false">'ForecastedWeather050701-051301'!D5-'ActualWeather050701-051301'!D5</f>
        <v>0.102879462551066</v>
      </c>
      <c r="E5" s="24" t="n">
        <f aca="false">'ForecastedWeather050701-051301'!E5-'ActualWeather050701-051301'!E5</f>
        <v>0.0884645845885288</v>
      </c>
      <c r="F5" s="24" t="n">
        <f aca="false">'ForecastedWeather050701-051301'!F5-'ActualWeather050701-051301'!F5</f>
        <v>0.06712788185812</v>
      </c>
      <c r="G5" s="24" t="n">
        <f aca="false">'ForecastedWeather050701-051301'!G5-'ActualWeather050701-051301'!G5</f>
        <v>0.0301056984102672</v>
      </c>
      <c r="H5" s="24" t="n">
        <f aca="false">'ForecastedWeather050701-051301'!H5-'ActualWeather050701-051301'!H5</f>
        <v>-0.00867087361930174</v>
      </c>
      <c r="I5" s="24" t="n">
        <f aca="false">'ForecastedWeather050701-051301'!I5-'ActualWeather050701-051301'!I5</f>
        <v>0.00536852089332029</v>
      </c>
      <c r="J5" s="24" t="n">
        <f aca="false">'ForecastedWeather050701-051301'!J5-'ActualWeather050701-051301'!J5</f>
        <v>0.046257370699152</v>
      </c>
      <c r="K5" s="24" t="n">
        <f aca="false">'ForecastedWeather050701-051301'!K5-'ActualWeather050701-051301'!K5</f>
        <v>0.238824075749804</v>
      </c>
      <c r="L5" s="24" t="n">
        <f aca="false">'ForecastedWeather050701-051301'!L5-'ActualWeather050701-051301'!L5</f>
        <v>0.147976618711084</v>
      </c>
      <c r="M5" s="24" t="n">
        <f aca="false">'ForecastedWeather050701-051301'!M5-'ActualWeather050701-051301'!M5</f>
        <v>0.186241558967843</v>
      </c>
      <c r="N5" s="24" t="n">
        <f aca="false">'ForecastedWeather050701-051301'!N5-'ActualWeather050701-051301'!N5</f>
        <v>0.207929207519655</v>
      </c>
      <c r="O5" s="24" t="n">
        <f aca="false">'ForecastedWeather050701-051301'!O5-'ActualWeather050701-051301'!O5</f>
        <v>0.216694056764929</v>
      </c>
      <c r="P5" s="24" t="n">
        <f aca="false">'ForecastedWeather050701-051301'!P5-'ActualWeather050701-051301'!P5</f>
        <v>0.268784561933366</v>
      </c>
      <c r="Q5" s="24" t="n">
        <f aca="false">'ForecastedWeather050701-051301'!Q5-'ActualWeather050701-051301'!Q5</f>
        <v>0.317180490884589</v>
      </c>
      <c r="R5" s="24" t="n">
        <f aca="false">'ForecastedWeather050701-051301'!R5-'ActualWeather050701-051301'!R5</f>
        <v>0.372168043841619</v>
      </c>
      <c r="S5" s="24" t="n">
        <f aca="false">'ForecastedWeather050701-051301'!S5-'ActualWeather050701-051301'!S5</f>
        <v>0.372594255966042</v>
      </c>
      <c r="T5" s="24" t="n">
        <f aca="false">'ForecastedWeather050701-051301'!T5-'ActualWeather050701-051301'!T5</f>
        <v>0.352150509927533</v>
      </c>
      <c r="U5" s="24" t="n">
        <f aca="false">'ForecastedWeather050701-051301'!U5-'ActualWeather050701-051301'!U5</f>
        <v>0.273460430499377</v>
      </c>
      <c r="V5" s="24" t="n">
        <f aca="false">'ForecastedWeather050701-051301'!V5-'ActualWeather050701-051301'!V5</f>
        <v>0.212476539598839</v>
      </c>
      <c r="W5" s="24" t="n">
        <f aca="false">'ForecastedWeather050701-051301'!W5-'ActualWeather050701-051301'!W5</f>
        <v>0.233647993610198</v>
      </c>
      <c r="X5" s="24" t="n">
        <f aca="false">'ForecastedWeather050701-051301'!X5-'ActualWeather050701-051301'!X5</f>
        <v>0.22411387059396</v>
      </c>
      <c r="Y5" s="25" t="n">
        <f aca="false">'ForecastedWeather050701-051301'!Y5-'ActualWeather050701-051301'!Y5</f>
        <v>0.190495043429671</v>
      </c>
      <c r="AA5" s="30" t="n">
        <f aca="false">SUM(B5:Y5)</f>
        <v>4.37169742592861</v>
      </c>
      <c r="AB5" s="31" t="n">
        <f aca="false">AVERAGE(B5:Y5)</f>
        <v>0.182154059413692</v>
      </c>
      <c r="AC5" s="32" t="n">
        <f aca="false">IF(ABS(MAX(B5:Y5))&lt;ABS(MIN(B5:Y5)),MIN(B5:Y5),MAX(B5:Y5))</f>
        <v>0.372594255966042</v>
      </c>
    </row>
    <row r="6" customFormat="false" ht="12.75" hidden="false" customHeight="false" outlineLevel="0" collapsed="false">
      <c r="A6" s="58" t="n">
        <f aca="false">'ActualWeather050701-051301'!A6</f>
        <v>37035</v>
      </c>
      <c r="B6" s="23" t="n">
        <f aca="false">'ForecastedWeather050701-051301'!B6-'ActualWeather050701-051301'!B6</f>
        <v>-0.171380300159036</v>
      </c>
      <c r="C6" s="24" t="n">
        <f aca="false">'ForecastedWeather050701-051301'!C6-'ActualWeather050701-051301'!C6</f>
        <v>-0.168655795856452</v>
      </c>
      <c r="D6" s="24" t="n">
        <f aca="false">'ForecastedWeather050701-051301'!D6-'ActualWeather050701-051301'!D6</f>
        <v>-0.155280720370577</v>
      </c>
      <c r="E6" s="24" t="n">
        <f aca="false">'ForecastedWeather050701-051301'!E6-'ActualWeather050701-051301'!E6</f>
        <v>-0.133454379210981</v>
      </c>
      <c r="F6" s="24" t="n">
        <f aca="false">'ForecastedWeather050701-051301'!F6-'ActualWeather050701-051301'!F6</f>
        <v>-0.10097750441598</v>
      </c>
      <c r="G6" s="24" t="n">
        <f aca="false">'ForecastedWeather050701-051301'!G6-'ActualWeather050701-051301'!G6</f>
        <v>-0.0451669167504889</v>
      </c>
      <c r="H6" s="24" t="n">
        <f aca="false">'ForecastedWeather050701-051301'!H6-'ActualWeather050701-051301'!H6</f>
        <v>0.0135253258005648</v>
      </c>
      <c r="I6" s="24" t="n">
        <f aca="false">'ForecastedWeather050701-051301'!I6-'ActualWeather050701-051301'!I6</f>
        <v>-0.00807557343167531</v>
      </c>
      <c r="J6" s="24" t="n">
        <f aca="false">'ForecastedWeather050701-051301'!J6-'ActualWeather050701-051301'!J6</f>
        <v>-0.0698261703806011</v>
      </c>
      <c r="K6" s="24" t="n">
        <f aca="false">'ForecastedWeather050701-051301'!K6-'ActualWeather050701-051301'!K6</f>
        <v>-0.359376211162669</v>
      </c>
      <c r="L6" s="24" t="n">
        <f aca="false">'ForecastedWeather050701-051301'!L6-'ActualWeather050701-051301'!L6</f>
        <v>-0.222557263677409</v>
      </c>
      <c r="M6" s="24" t="n">
        <f aca="false">'ForecastedWeather050701-051301'!M6-'ActualWeather050701-051301'!M6</f>
        <v>-0.279340200219394</v>
      </c>
      <c r="N6" s="24" t="n">
        <f aca="false">'ForecastedWeather050701-051301'!N6-'ActualWeather050701-051301'!N6</f>
        <v>-0.311690004230279</v>
      </c>
      <c r="O6" s="24" t="n">
        <f aca="false">'ForecastedWeather050701-051301'!O6-'ActualWeather050701-051301'!O6</f>
        <v>-0.324471462761906</v>
      </c>
      <c r="P6" s="24" t="n">
        <f aca="false">'ForecastedWeather050701-051301'!P6-'ActualWeather050701-051301'!P6</f>
        <v>-0.400349116291082</v>
      </c>
      <c r="Q6" s="24" t="n">
        <f aca="false">'ForecastedWeather050701-051301'!Q6-'ActualWeather050701-051301'!Q6</f>
        <v>-0.476924055760698</v>
      </c>
      <c r="R6" s="24" t="n">
        <f aca="false">'ForecastedWeather050701-051301'!R6-'ActualWeather050701-051301'!R6</f>
        <v>-0.555024044696253</v>
      </c>
      <c r="S6" s="24" t="n">
        <f aca="false">'ForecastedWeather050701-051301'!S6-'ActualWeather050701-051301'!S6</f>
        <v>-0.562632115483844</v>
      </c>
      <c r="T6" s="24" t="n">
        <f aca="false">'ForecastedWeather050701-051301'!T6-'ActualWeather050701-051301'!T6</f>
        <v>-0.527679274123763</v>
      </c>
      <c r="U6" s="24" t="n">
        <f aca="false">'ForecastedWeather050701-051301'!U6-'ActualWeather050701-051301'!U6</f>
        <v>-0.407005165158047</v>
      </c>
      <c r="V6" s="24" t="n">
        <f aca="false">'ForecastedWeather050701-051301'!V6-'ActualWeather050701-051301'!V6</f>
        <v>-0.317645911591782</v>
      </c>
      <c r="W6" s="24" t="n">
        <f aca="false">'ForecastedWeather050701-051301'!W6-'ActualWeather050701-051301'!W6</f>
        <v>-0.349161265438156</v>
      </c>
      <c r="X6" s="24" t="n">
        <f aca="false">'ForecastedWeather050701-051301'!X6-'ActualWeather050701-051301'!X6</f>
        <v>-0.334828248189453</v>
      </c>
      <c r="Y6" s="25" t="n">
        <f aca="false">'ForecastedWeather050701-051301'!Y6-'ActualWeather050701-051301'!Y6</f>
        <v>-0.286554625205937</v>
      </c>
      <c r="AA6" s="30" t="n">
        <f aca="false">SUM(B6:Y6)</f>
        <v>-6.5545309987659</v>
      </c>
      <c r="AB6" s="31" t="n">
        <f aca="false">AVERAGE(B6:Y6)</f>
        <v>-0.273105458281912</v>
      </c>
      <c r="AC6" s="32" t="n">
        <f aca="false">IF(ABS(MAX(B6:Y6))&lt;ABS(MIN(B6:Y6)),MIN(B6:Y6),MAX(B6:Y6))</f>
        <v>-0.562632115483844</v>
      </c>
    </row>
    <row r="7" customFormat="false" ht="12.75" hidden="false" customHeight="false" outlineLevel="0" collapsed="false">
      <c r="A7" s="58" t="n">
        <f aca="false">'ActualWeather050701-051301'!A7</f>
        <v>37036</v>
      </c>
      <c r="B7" s="23" t="n">
        <f aca="false">'ForecastedWeather050701-051301'!B7-'ActualWeather050701-051301'!B7</f>
        <v>-0.228723072061669</v>
      </c>
      <c r="C7" s="24" t="n">
        <f aca="false">'ForecastedWeather050701-051301'!C7-'ActualWeather050701-051301'!C7</f>
        <v>-0.226005036746166</v>
      </c>
      <c r="D7" s="24" t="n">
        <f aca="false">'ForecastedWeather050701-051301'!D7-'ActualWeather050701-051301'!D7</f>
        <v>-0.206539149365881</v>
      </c>
      <c r="E7" s="24" t="n">
        <f aca="false">'ForecastedWeather050701-051301'!E7-'ActualWeather050701-051301'!E7</f>
        <v>-0.178107167792483</v>
      </c>
      <c r="F7" s="24" t="n">
        <f aca="false">'ForecastedWeather050701-051301'!F7-'ActualWeather050701-051301'!F7</f>
        <v>-0.134764108411687</v>
      </c>
      <c r="G7" s="24" t="n">
        <f aca="false">'ForecastedWeather050701-051301'!G7-'ActualWeather050701-051301'!G7</f>
        <v>-0.0604399973644192</v>
      </c>
      <c r="H7" s="24" t="n">
        <f aca="false">'ForecastedWeather050701-051301'!H7-'ActualWeather050701-051301'!H7</f>
        <v>0.0167091288475234</v>
      </c>
      <c r="I7" s="24" t="n">
        <f aca="false">'ForecastedWeather050701-051301'!I7-'ActualWeather050701-051301'!I7</f>
        <v>-0.0114031259717891</v>
      </c>
      <c r="J7" s="24" t="n">
        <f aca="false">'ForecastedWeather050701-051301'!J7-'ActualWeather050701-051301'!J7</f>
        <v>-0.0922455134455333</v>
      </c>
      <c r="K7" s="24" t="n">
        <f aca="false">'ForecastedWeather050701-051301'!K7-'ActualWeather050701-051301'!K7</f>
        <v>-0.483487265035038</v>
      </c>
      <c r="L7" s="24" t="n">
        <f aca="false">'ForecastedWeather050701-051301'!L7-'ActualWeather050701-051301'!L7</f>
        <v>-0.298295453519906</v>
      </c>
      <c r="M7" s="24" t="n">
        <f aca="false">'ForecastedWeather050701-051301'!M7-'ActualWeather050701-051301'!M7</f>
        <v>-0.377163885819314</v>
      </c>
      <c r="N7" s="24" t="n">
        <f aca="false">'ForecastedWeather050701-051301'!N7-'ActualWeather050701-051301'!N7</f>
        <v>-0.422069856524374</v>
      </c>
      <c r="O7" s="24" t="n">
        <f aca="false">'ForecastedWeather050701-051301'!O7-'ActualWeather050701-051301'!O7</f>
        <v>-0.44155886834195</v>
      </c>
      <c r="P7" s="24" t="n">
        <f aca="false">'ForecastedWeather050701-051301'!P7-'ActualWeather050701-051301'!P7</f>
        <v>-0.550681264920023</v>
      </c>
      <c r="Q7" s="24" t="n">
        <f aca="false">'ForecastedWeather050701-051301'!Q7-'ActualWeather050701-051301'!Q7</f>
        <v>-0.649211943830728</v>
      </c>
      <c r="R7" s="24" t="n">
        <f aca="false">'ForecastedWeather050701-051301'!R7-'ActualWeather050701-051301'!R7</f>
        <v>-0.753866255129687</v>
      </c>
      <c r="S7" s="24" t="n">
        <f aca="false">'ForecastedWeather050701-051301'!S7-'ActualWeather050701-051301'!S7</f>
        <v>-0.748017148460228</v>
      </c>
      <c r="T7" s="24" t="n">
        <f aca="false">'ForecastedWeather050701-051301'!T7-'ActualWeather050701-051301'!T7</f>
        <v>-0.701506293140817</v>
      </c>
      <c r="U7" s="24" t="n">
        <f aca="false">'ForecastedWeather050701-051301'!U7-'ActualWeather050701-051301'!U7</f>
        <v>-0.5431886970647</v>
      </c>
      <c r="V7" s="24" t="n">
        <f aca="false">'ForecastedWeather050701-051301'!V7-'ActualWeather050701-051301'!V7</f>
        <v>-0.417228513281387</v>
      </c>
      <c r="W7" s="24" t="n">
        <f aca="false">'ForecastedWeather050701-051301'!W7-'ActualWeather050701-051301'!W7</f>
        <v>-0.458291737640096</v>
      </c>
      <c r="X7" s="24" t="n">
        <f aca="false">'ForecastedWeather050701-051301'!X7-'ActualWeather050701-051301'!X7</f>
        <v>-0.448524427187067</v>
      </c>
      <c r="Y7" s="25" t="n">
        <f aca="false">'ForecastedWeather050701-051301'!Y7-'ActualWeather050701-051301'!Y7</f>
        <v>-0.390577128480437</v>
      </c>
      <c r="AA7" s="30" t="n">
        <f aca="false">SUM(B7:Y7)</f>
        <v>-8.80518678068786</v>
      </c>
      <c r="AB7" s="31" t="n">
        <f aca="false">AVERAGE(B7:Y7)</f>
        <v>-0.366882782528661</v>
      </c>
      <c r="AC7" s="32" t="n">
        <f aca="false">IF(ABS(MAX(B7:Y7))&lt;ABS(MIN(B7:Y7)),MIN(B7:Y7),MAX(B7:Y7))</f>
        <v>-0.753866255129687</v>
      </c>
    </row>
    <row r="8" customFormat="false" ht="12.75" hidden="false" customHeight="false" outlineLevel="0" collapsed="false">
      <c r="A8" s="58" t="n">
        <f aca="false">'ActualWeather050701-051301'!A8</f>
        <v>37037</v>
      </c>
      <c r="B8" s="23" t="n">
        <f aca="false">'ForecastedWeather050701-051301'!B8-'ActualWeather050701-051301'!B8</f>
        <v>-0.389991634910238</v>
      </c>
      <c r="C8" s="24" t="n">
        <f aca="false">'ForecastedWeather050701-051301'!C8-'ActualWeather050701-051301'!C8</f>
        <v>-0.345041999439339</v>
      </c>
      <c r="D8" s="24" t="n">
        <f aca="false">'ForecastedWeather050701-051301'!D8-'ActualWeather050701-051301'!D8</f>
        <v>-0.336711636992931</v>
      </c>
      <c r="E8" s="24" t="n">
        <f aca="false">'ForecastedWeather050701-051301'!E8-'ActualWeather050701-051301'!E8</f>
        <v>-0.258300306812231</v>
      </c>
      <c r="F8" s="24" t="n">
        <f aca="false">'ForecastedWeather050701-051301'!F8-'ActualWeather050701-051301'!F8</f>
        <v>-0.219574163721191</v>
      </c>
      <c r="G8" s="24" t="n">
        <f aca="false">'ForecastedWeather050701-051301'!G8-'ActualWeather050701-051301'!G8</f>
        <v>-0.163003384502609</v>
      </c>
      <c r="H8" s="24" t="n">
        <f aca="false">'ForecastedWeather050701-051301'!H8-'ActualWeather050701-051301'!H8</f>
        <v>-0.133041124729566</v>
      </c>
      <c r="I8" s="24" t="n">
        <f aca="false">'ForecastedWeather050701-051301'!I8-'ActualWeather050701-051301'!I8</f>
        <v>-0.177771555824698</v>
      </c>
      <c r="J8" s="24" t="n">
        <f aca="false">'ForecastedWeather050701-051301'!J8-'ActualWeather050701-051301'!J8</f>
        <v>-0.227691361675227</v>
      </c>
      <c r="K8" s="24" t="n">
        <f aca="false">'ForecastedWeather050701-051301'!K8-'ActualWeather050701-051301'!K8</f>
        <v>-0.681013727863949</v>
      </c>
      <c r="L8" s="24" t="n">
        <f aca="false">'ForecastedWeather050701-051301'!L8-'ActualWeather050701-051301'!L8</f>
        <v>-0.450823403876065</v>
      </c>
      <c r="M8" s="24" t="n">
        <f aca="false">'ForecastedWeather050701-051301'!M8-'ActualWeather050701-051301'!M8</f>
        <v>-0.593394334395178</v>
      </c>
      <c r="N8" s="24" t="n">
        <f aca="false">'ForecastedWeather050701-051301'!N8-'ActualWeather050701-051301'!N8</f>
        <v>-0.73100569455476</v>
      </c>
      <c r="O8" s="24" t="n">
        <f aca="false">'ForecastedWeather050701-051301'!O8-'ActualWeather050701-051301'!O8</f>
        <v>-0.841738568082924</v>
      </c>
      <c r="P8" s="24" t="n">
        <f aca="false">'ForecastedWeather050701-051301'!P8-'ActualWeather050701-051301'!P8</f>
        <v>-0.943684315198695</v>
      </c>
      <c r="Q8" s="24" t="n">
        <f aca="false">'ForecastedWeather050701-051301'!Q8-'ActualWeather050701-051301'!Q8</f>
        <v>-1.01690110313396</v>
      </c>
      <c r="R8" s="24" t="n">
        <f aca="false">'ForecastedWeather050701-051301'!R8-'ActualWeather050701-051301'!R8</f>
        <v>-1.04313682378579</v>
      </c>
      <c r="S8" s="24" t="n">
        <f aca="false">'ForecastedWeather050701-051301'!S8-'ActualWeather050701-051301'!S8</f>
        <v>-1.05410934984555</v>
      </c>
      <c r="T8" s="24" t="n">
        <f aca="false">'ForecastedWeather050701-051301'!T8-'ActualWeather050701-051301'!T8</f>
        <v>-0.988195775271691</v>
      </c>
      <c r="U8" s="24" t="n">
        <f aca="false">'ForecastedWeather050701-051301'!U8-'ActualWeather050701-051301'!U8</f>
        <v>-0.750227720883601</v>
      </c>
      <c r="V8" s="24" t="n">
        <f aca="false">'ForecastedWeather050701-051301'!V8-'ActualWeather050701-051301'!V8</f>
        <v>-0.566966597229815</v>
      </c>
      <c r="W8" s="24" t="n">
        <f aca="false">'ForecastedWeather050701-051301'!W8-'ActualWeather050701-051301'!W8</f>
        <v>-0.595810153697201</v>
      </c>
      <c r="X8" s="24" t="n">
        <f aca="false">'ForecastedWeather050701-051301'!X8-'ActualWeather050701-051301'!X8</f>
        <v>-0.611856660435791</v>
      </c>
      <c r="Y8" s="25" t="n">
        <f aca="false">'ForecastedWeather050701-051301'!Y8-'ActualWeather050701-051301'!Y8</f>
        <v>-0.517884802252446</v>
      </c>
      <c r="AA8" s="30" t="n">
        <f aca="false">SUM(B8:Y8)</f>
        <v>-13.6378761991154</v>
      </c>
      <c r="AB8" s="31" t="n">
        <f aca="false">AVERAGE(B8:Y8)</f>
        <v>-0.56824484162981</v>
      </c>
      <c r="AC8" s="32" t="n">
        <f aca="false">IF(ABS(MAX(B8:Y8))&lt;ABS(MIN(B8:Y8)),MIN(B8:Y8),MAX(B8:Y8))</f>
        <v>-1.05410934984555</v>
      </c>
    </row>
    <row r="9" customFormat="false" ht="13.5" hidden="false" customHeight="false" outlineLevel="0" collapsed="false">
      <c r="A9" s="58" t="n">
        <f aca="false">'ActualWeather050701-051301'!A9</f>
        <v>37038</v>
      </c>
      <c r="B9" s="49" t="n">
        <f aca="false">'ForecastedWeather050701-051301'!B9-'ActualWeather050701-051301'!B9</f>
        <v>0.197307363245606</v>
      </c>
      <c r="C9" s="39" t="n">
        <f aca="false">'ForecastedWeather050701-051301'!C9-'ActualWeather050701-051301'!C9</f>
        <v>0.173168556520793</v>
      </c>
      <c r="D9" s="39" t="n">
        <f aca="false">'ForecastedWeather050701-051301'!D9-'ActualWeather050701-051301'!D9</f>
        <v>0.168355323932204</v>
      </c>
      <c r="E9" s="39" t="n">
        <f aca="false">'ForecastedWeather050701-051301'!E9-'ActualWeather050701-051301'!E9</f>
        <v>0.129122227551008</v>
      </c>
      <c r="F9" s="39" t="n">
        <f aca="false">'ForecastedWeather050701-051301'!F9-'ActualWeather050701-051301'!F9</f>
        <v>0.109608476588292</v>
      </c>
      <c r="G9" s="39" t="n">
        <f aca="false">'ForecastedWeather050701-051301'!G9-'ActualWeather050701-051301'!G9</f>
        <v>0.081659967737032</v>
      </c>
      <c r="H9" s="39" t="n">
        <f aca="false">'ForecastedWeather050701-051301'!H9-'ActualWeather050701-051301'!H9</f>
        <v>0.0673040974028112</v>
      </c>
      <c r="I9" s="39" t="n">
        <f aca="false">'ForecastedWeather050701-051301'!I9-'ActualWeather050701-051301'!I9</f>
        <v>0.0899075224093835</v>
      </c>
      <c r="J9" s="39" t="n">
        <f aca="false">'ForecastedWeather050701-051301'!J9-'ActualWeather050701-051301'!J9</f>
        <v>0.114899012446628</v>
      </c>
      <c r="K9" s="39" t="n">
        <f aca="false">'ForecastedWeather050701-051301'!K9-'ActualWeather050701-051301'!K9</f>
        <v>0.339089989793152</v>
      </c>
      <c r="L9" s="39" t="n">
        <f aca="false">'ForecastedWeather050701-051301'!L9-'ActualWeather050701-051301'!L9</f>
        <v>0.225438215289181</v>
      </c>
      <c r="M9" s="39" t="n">
        <f aca="false">'ForecastedWeather050701-051301'!M9-'ActualWeather050701-051301'!M9</f>
        <v>0.296056865398761</v>
      </c>
      <c r="N9" s="39" t="n">
        <f aca="false">'ForecastedWeather050701-051301'!N9-'ActualWeather050701-051301'!N9</f>
        <v>0.367650586779419</v>
      </c>
      <c r="O9" s="39" t="n">
        <f aca="false">'ForecastedWeather050701-051301'!O9-'ActualWeather050701-051301'!O9</f>
        <v>0.42797318100471</v>
      </c>
      <c r="P9" s="39" t="n">
        <f aca="false">'ForecastedWeather050701-051301'!P9-'ActualWeather050701-051301'!P9</f>
        <v>0.485527792511022</v>
      </c>
      <c r="Q9" s="39" t="n">
        <f aca="false">'ForecastedWeather050701-051301'!Q9-'ActualWeather050701-051301'!Q9</f>
        <v>0.524456456218012</v>
      </c>
      <c r="R9" s="39" t="n">
        <f aca="false">'ForecastedWeather050701-051301'!R9-'ActualWeather050701-051301'!R9</f>
        <v>0.535880735595995</v>
      </c>
      <c r="S9" s="39" t="n">
        <f aca="false">'ForecastedWeather050701-051301'!S9-'ActualWeather050701-051301'!S9</f>
        <v>0.544784371386818</v>
      </c>
      <c r="T9" s="39" t="n">
        <f aca="false">'ForecastedWeather050701-051301'!T9-'ActualWeather050701-051301'!T9</f>
        <v>0.513683778484008</v>
      </c>
      <c r="U9" s="39" t="n">
        <f aca="false">'ForecastedWeather050701-051301'!U9-'ActualWeather050701-051301'!U9</f>
        <v>0.389471096471276</v>
      </c>
      <c r="V9" s="39" t="n">
        <f aca="false">'ForecastedWeather050701-051301'!V9-'ActualWeather050701-051301'!V9</f>
        <v>0.293461033565713</v>
      </c>
      <c r="W9" s="39" t="n">
        <f aca="false">'ForecastedWeather050701-051301'!W9-'ActualWeather050701-051301'!W9</f>
        <v>0.308846700285429</v>
      </c>
      <c r="X9" s="39" t="n">
        <f aca="false">'ForecastedWeather050701-051301'!X9-'ActualWeather050701-051301'!X9</f>
        <v>0.310243044080039</v>
      </c>
      <c r="Y9" s="40" t="n">
        <f aca="false">'ForecastedWeather050701-051301'!Y9-'ActualWeather050701-051301'!Y9</f>
        <v>0.257046080396187</v>
      </c>
      <c r="AA9" s="35" t="n">
        <f aca="false">SUM(B9:Y9)</f>
        <v>6.95094247509348</v>
      </c>
      <c r="AB9" s="36" t="n">
        <f aca="false">AVERAGE(B9:Y9)</f>
        <v>0.289622603128895</v>
      </c>
      <c r="AC9" s="37" t="n">
        <f aca="false">IF(ABS(MAX(B9:Y9))&lt;ABS(MIN(B9:Y9)),MIN(B9:Y9),MAX(B9:Y9))</f>
        <v>0.544784371386818</v>
      </c>
    </row>
    <row r="10" customFormat="false" ht="13.5" hidden="false" customHeight="false" outlineLevel="0" collapsed="false">
      <c r="A10" s="18" t="s">
        <v>17</v>
      </c>
      <c r="B10" s="56" t="n">
        <v>1</v>
      </c>
      <c r="C10" s="56" t="n">
        <v>2</v>
      </c>
      <c r="D10" s="56" t="n">
        <v>3</v>
      </c>
      <c r="E10" s="56" t="n">
        <v>4</v>
      </c>
      <c r="F10" s="56" t="n">
        <v>5</v>
      </c>
      <c r="G10" s="56" t="n">
        <v>6</v>
      </c>
      <c r="H10" s="56" t="n">
        <v>7</v>
      </c>
      <c r="I10" s="56" t="n">
        <v>8</v>
      </c>
      <c r="J10" s="56" t="n">
        <v>9</v>
      </c>
      <c r="K10" s="56" t="n">
        <v>10</v>
      </c>
      <c r="L10" s="56" t="n">
        <v>11</v>
      </c>
      <c r="M10" s="56" t="n">
        <v>12</v>
      </c>
      <c r="N10" s="56" t="n">
        <v>13</v>
      </c>
      <c r="O10" s="56" t="n">
        <v>14</v>
      </c>
      <c r="P10" s="56" t="n">
        <v>15</v>
      </c>
      <c r="Q10" s="56" t="n">
        <v>16</v>
      </c>
      <c r="R10" s="56" t="n">
        <v>17</v>
      </c>
      <c r="S10" s="56" t="n">
        <v>18</v>
      </c>
      <c r="T10" s="56" t="n">
        <v>19</v>
      </c>
      <c r="U10" s="56" t="n">
        <v>20</v>
      </c>
      <c r="V10" s="56" t="n">
        <v>21</v>
      </c>
      <c r="W10" s="56" t="n">
        <v>22</v>
      </c>
      <c r="X10" s="56" t="n">
        <v>23</v>
      </c>
      <c r="Y10" s="57" t="n">
        <v>24</v>
      </c>
      <c r="AA10" s="14" t="s">
        <v>10</v>
      </c>
      <c r="AB10" s="15" t="s">
        <v>11</v>
      </c>
      <c r="AC10" s="16" t="s">
        <v>12</v>
      </c>
    </row>
    <row r="11" customFormat="false" ht="12.75" hidden="false" customHeight="false" outlineLevel="0" collapsed="false">
      <c r="A11" s="26" t="n">
        <f aca="false">'ActualWeather050701-051301'!A11</f>
        <v>37032</v>
      </c>
      <c r="B11" s="54" t="n">
        <f aca="false">'ForecastedWeather050701-051301'!B11-'ActualWeather050701-051301'!B11</f>
        <v>-0.137671618174309</v>
      </c>
      <c r="C11" s="42" t="n">
        <f aca="false">'ForecastedWeather050701-051301'!C11-'ActualWeather050701-051301'!C11</f>
        <v>-0.0996037173212088</v>
      </c>
      <c r="D11" s="42" t="n">
        <f aca="false">'ForecastedWeather050701-051301'!D11-'ActualWeather050701-051301'!D11</f>
        <v>0.0902250282427701</v>
      </c>
      <c r="E11" s="42" t="n">
        <f aca="false">'ForecastedWeather050701-051301'!E11-'ActualWeather050701-051301'!E11</f>
        <v>-0.881096680897301</v>
      </c>
      <c r="F11" s="42" t="n">
        <f aca="false">'ForecastedWeather050701-051301'!F11-'ActualWeather050701-051301'!F11</f>
        <v>-2.56608074969014</v>
      </c>
      <c r="G11" s="42" t="n">
        <f aca="false">'ForecastedWeather050701-051301'!G11-'ActualWeather050701-051301'!G11</f>
        <v>-6.58058756117026</v>
      </c>
      <c r="H11" s="42" t="n">
        <f aca="false">'ForecastedWeather050701-051301'!H11-'ActualWeather050701-051301'!H11</f>
        <v>-10.5744952110998</v>
      </c>
      <c r="I11" s="42" t="n">
        <f aca="false">'ForecastedWeather050701-051301'!I11-'ActualWeather050701-051301'!I11</f>
        <v>-12.9089476578802</v>
      </c>
      <c r="J11" s="42" t="n">
        <f aca="false">'ForecastedWeather050701-051301'!J11-'ActualWeather050701-051301'!J11</f>
        <v>-12.6628822789506</v>
      </c>
      <c r="K11" s="42" t="n">
        <f aca="false">'ForecastedWeather050701-051301'!K11-'ActualWeather050701-051301'!K11</f>
        <v>-12.5901005821131</v>
      </c>
      <c r="L11" s="42" t="n">
        <f aca="false">'ForecastedWeather050701-051301'!L11-'ActualWeather050701-051301'!L11</f>
        <v>-12.3853964399968</v>
      </c>
      <c r="M11" s="42" t="n">
        <f aca="false">'ForecastedWeather050701-051301'!M11-'ActualWeather050701-051301'!M11</f>
        <v>-11.7342863977395</v>
      </c>
      <c r="N11" s="42" t="n">
        <f aca="false">'ForecastedWeather050701-051301'!N11-'ActualWeather050701-051301'!N11</f>
        <v>-11.7050917101563</v>
      </c>
      <c r="O11" s="42" t="n">
        <f aca="false">'ForecastedWeather050701-051301'!O11-'ActualWeather050701-051301'!O11</f>
        <v>-11.690758616062</v>
      </c>
      <c r="P11" s="42" t="n">
        <f aca="false">'ForecastedWeather050701-051301'!P11-'ActualWeather050701-051301'!P11</f>
        <v>-10.9911690689505</v>
      </c>
      <c r="Q11" s="42" t="n">
        <f aca="false">'ForecastedWeather050701-051301'!Q11-'ActualWeather050701-051301'!Q11</f>
        <v>-9.04810619657518</v>
      </c>
      <c r="R11" s="42" t="n">
        <f aca="false">'ForecastedWeather050701-051301'!R11-'ActualWeather050701-051301'!R11</f>
        <v>-6.58899991628057</v>
      </c>
      <c r="S11" s="42" t="n">
        <f aca="false">'ForecastedWeather050701-051301'!S11-'ActualWeather050701-051301'!S11</f>
        <v>-5.86245003634726</v>
      </c>
      <c r="T11" s="42" t="n">
        <f aca="false">'ForecastedWeather050701-051301'!T11-'ActualWeather050701-051301'!T11</f>
        <v>-5.66231198469369</v>
      </c>
      <c r="U11" s="42" t="n">
        <f aca="false">'ForecastedWeather050701-051301'!U11-'ActualWeather050701-051301'!U11</f>
        <v>-4.95989167038527</v>
      </c>
      <c r="V11" s="42" t="n">
        <f aca="false">'ForecastedWeather050701-051301'!V11-'ActualWeather050701-051301'!V11</f>
        <v>-4.82100485917415</v>
      </c>
      <c r="W11" s="42" t="n">
        <f aca="false">'ForecastedWeather050701-051301'!W11-'ActualWeather050701-051301'!W11</f>
        <v>-4.35430820644537</v>
      </c>
      <c r="X11" s="42" t="n">
        <f aca="false">'ForecastedWeather050701-051301'!X11-'ActualWeather050701-051301'!X11</f>
        <v>-3.94288330357237</v>
      </c>
      <c r="Y11" s="43" t="n">
        <f aca="false">'ForecastedWeather050701-051301'!Y11-'ActualWeather050701-051301'!Y11</f>
        <v>-0.851519636164305</v>
      </c>
      <c r="AA11" s="27" t="n">
        <f aca="false">SUM(B11:Y11)</f>
        <v>-163.509419071597</v>
      </c>
      <c r="AB11" s="28" t="n">
        <f aca="false">AVERAGE(B11:Y11)</f>
        <v>-6.81289246131656</v>
      </c>
      <c r="AC11" s="29" t="n">
        <f aca="false">IF(ABS(MAX(B11:Y11))&lt;ABS(MIN(B11:Y11)),MIN(B11:Y11),MAX(B11:Y11))</f>
        <v>-12.9089476578802</v>
      </c>
    </row>
    <row r="12" customFormat="false" ht="12.75" hidden="false" customHeight="false" outlineLevel="0" collapsed="false">
      <c r="A12" s="26" t="n">
        <f aca="false">'ActualWeather050701-051301'!A12</f>
        <v>37033</v>
      </c>
      <c r="B12" s="23" t="n">
        <f aca="false">'ForecastedWeather050701-051301'!B12-'ActualWeather050701-051301'!B12</f>
        <v>-2.47067408101472</v>
      </c>
      <c r="C12" s="24" t="n">
        <f aca="false">'ForecastedWeather050701-051301'!C12-'ActualWeather050701-051301'!C12</f>
        <v>-2.31803393418161</v>
      </c>
      <c r="D12" s="24" t="n">
        <f aca="false">'ForecastedWeather050701-051301'!D12-'ActualWeather050701-051301'!D12</f>
        <v>-2.47683715366298</v>
      </c>
      <c r="E12" s="24" t="n">
        <f aca="false">'ForecastedWeather050701-051301'!E12-'ActualWeather050701-051301'!E12</f>
        <v>-2.38226628232025</v>
      </c>
      <c r="F12" s="24" t="n">
        <f aca="false">'ForecastedWeather050701-051301'!F12-'ActualWeather050701-051301'!F12</f>
        <v>-1.69968919739747</v>
      </c>
      <c r="G12" s="24" t="n">
        <f aca="false">'ForecastedWeather050701-051301'!G12-'ActualWeather050701-051301'!G12</f>
        <v>-0.968658601056688</v>
      </c>
      <c r="H12" s="24" t="n">
        <f aca="false">'ForecastedWeather050701-051301'!H12-'ActualWeather050701-051301'!H12</f>
        <v>-0.346668437083764</v>
      </c>
      <c r="I12" s="24" t="n">
        <f aca="false">'ForecastedWeather050701-051301'!I12-'ActualWeather050701-051301'!I12</f>
        <v>0.0639293272248693</v>
      </c>
      <c r="J12" s="24" t="n">
        <f aca="false">'ForecastedWeather050701-051301'!J12-'ActualWeather050701-051301'!J12</f>
        <v>-0.183161068740091</v>
      </c>
      <c r="K12" s="24" t="n">
        <f aca="false">'ForecastedWeather050701-051301'!K12-'ActualWeather050701-051301'!K12</f>
        <v>0.690907730009769</v>
      </c>
      <c r="L12" s="24" t="n">
        <f aca="false">'ForecastedWeather050701-051301'!L12-'ActualWeather050701-051301'!L12</f>
        <v>0.858526762761699</v>
      </c>
      <c r="M12" s="24" t="n">
        <f aca="false">'ForecastedWeather050701-051301'!M12-'ActualWeather050701-051301'!M12</f>
        <v>0.246898403646171</v>
      </c>
      <c r="N12" s="24" t="n">
        <f aca="false">'ForecastedWeather050701-051301'!N12-'ActualWeather050701-051301'!N12</f>
        <v>-0.236715307858319</v>
      </c>
      <c r="O12" s="24" t="n">
        <f aca="false">'ForecastedWeather050701-051301'!O12-'ActualWeather050701-051301'!O12</f>
        <v>-0.00142104827510536</v>
      </c>
      <c r="P12" s="24" t="n">
        <f aca="false">'ForecastedWeather050701-051301'!P12-'ActualWeather050701-051301'!P12</f>
        <v>-0.165124442270795</v>
      </c>
      <c r="Q12" s="24" t="n">
        <f aca="false">'ForecastedWeather050701-051301'!Q12-'ActualWeather050701-051301'!Q12</f>
        <v>-1.3769205256491</v>
      </c>
      <c r="R12" s="24" t="n">
        <f aca="false">'ForecastedWeather050701-051301'!R12-'ActualWeather050701-051301'!R12</f>
        <v>-2.78897533947786</v>
      </c>
      <c r="S12" s="24" t="n">
        <f aca="false">'ForecastedWeather050701-051301'!S12-'ActualWeather050701-051301'!S12</f>
        <v>-1.96395241545896</v>
      </c>
      <c r="T12" s="24" t="n">
        <f aca="false">'ForecastedWeather050701-051301'!T12-'ActualWeather050701-051301'!T12</f>
        <v>-0.572141020302297</v>
      </c>
      <c r="U12" s="24" t="n">
        <f aca="false">'ForecastedWeather050701-051301'!U12-'ActualWeather050701-051301'!U12</f>
        <v>-0.858959157538308</v>
      </c>
      <c r="V12" s="24" t="n">
        <f aca="false">'ForecastedWeather050701-051301'!V12-'ActualWeather050701-051301'!V12</f>
        <v>-0.659883631915264</v>
      </c>
      <c r="W12" s="24" t="n">
        <f aca="false">'ForecastedWeather050701-051301'!W12-'ActualWeather050701-051301'!W12</f>
        <v>-0.296795864027565</v>
      </c>
      <c r="X12" s="24" t="n">
        <f aca="false">'ForecastedWeather050701-051301'!X12-'ActualWeather050701-051301'!X12</f>
        <v>0.232378558759244</v>
      </c>
      <c r="Y12" s="25" t="n">
        <f aca="false">'ForecastedWeather050701-051301'!Y12-'ActualWeather050701-051301'!Y12</f>
        <v>-3.14816384172276</v>
      </c>
      <c r="AA12" s="30" t="n">
        <f aca="false">SUM(B12:Y12)</f>
        <v>-22.8224005675522</v>
      </c>
      <c r="AB12" s="31" t="n">
        <f aca="false">AVERAGE(B12:Y12)</f>
        <v>-0.95093335698134</v>
      </c>
      <c r="AC12" s="32" t="n">
        <f aca="false">IF(ABS(MAX(B12:Y12))&lt;ABS(MIN(B12:Y12)),MIN(B12:Y12),MAX(B12:Y12))</f>
        <v>-3.14816384172276</v>
      </c>
    </row>
    <row r="13" customFormat="false" ht="12.75" hidden="false" customHeight="false" outlineLevel="0" collapsed="false">
      <c r="A13" s="26" t="n">
        <f aca="false">'ActualWeather050701-051301'!A13</f>
        <v>37034</v>
      </c>
      <c r="B13" s="23" t="n">
        <f aca="false">'ForecastedWeather050701-051301'!B13-'ActualWeather050701-051301'!B13</f>
        <v>-0.715571059744562</v>
      </c>
      <c r="C13" s="24" t="n">
        <f aca="false">'ForecastedWeather050701-051301'!C13-'ActualWeather050701-051301'!C13</f>
        <v>-0.662021077977833</v>
      </c>
      <c r="D13" s="24" t="n">
        <f aca="false">'ForecastedWeather050701-051301'!D13-'ActualWeather050701-051301'!D13</f>
        <v>-0.575963843234263</v>
      </c>
      <c r="E13" s="24" t="n">
        <f aca="false">'ForecastedWeather050701-051301'!E13-'ActualWeather050701-051301'!E13</f>
        <v>0.139777077623251</v>
      </c>
      <c r="F13" s="24" t="n">
        <f aca="false">'ForecastedWeather050701-051301'!F13-'ActualWeather050701-051301'!F13</f>
        <v>0.0754022340166927</v>
      </c>
      <c r="G13" s="24" t="n">
        <f aca="false">'ForecastedWeather050701-051301'!G13-'ActualWeather050701-051301'!G13</f>
        <v>-0.569922989005072</v>
      </c>
      <c r="H13" s="24" t="n">
        <f aca="false">'ForecastedWeather050701-051301'!H13-'ActualWeather050701-051301'!H13</f>
        <v>-0.359397431180724</v>
      </c>
      <c r="I13" s="24" t="n">
        <f aca="false">'ForecastedWeather050701-051301'!I13-'ActualWeather050701-051301'!I13</f>
        <v>-0.00659441591714938</v>
      </c>
      <c r="J13" s="24" t="n">
        <f aca="false">'ForecastedWeather050701-051301'!J13-'ActualWeather050701-051301'!J13</f>
        <v>0.517982048913623</v>
      </c>
      <c r="K13" s="24" t="n">
        <f aca="false">'ForecastedWeather050701-051301'!K13-'ActualWeather050701-051301'!K13</f>
        <v>0.562276558652513</v>
      </c>
      <c r="L13" s="24" t="n">
        <f aca="false">'ForecastedWeather050701-051301'!L13-'ActualWeather050701-051301'!L13</f>
        <v>0.757974104055435</v>
      </c>
      <c r="M13" s="24" t="n">
        <f aca="false">'ForecastedWeather050701-051301'!M13-'ActualWeather050701-051301'!M13</f>
        <v>0.860559530353214</v>
      </c>
      <c r="N13" s="24" t="n">
        <f aca="false">'ForecastedWeather050701-051301'!N13-'ActualWeather050701-051301'!N13</f>
        <v>1.32045680340802</v>
      </c>
      <c r="O13" s="24" t="n">
        <f aca="false">'ForecastedWeather050701-051301'!O13-'ActualWeather050701-051301'!O13</f>
        <v>1.2621188914474</v>
      </c>
      <c r="P13" s="24" t="n">
        <f aca="false">'ForecastedWeather050701-051301'!P13-'ActualWeather050701-051301'!P13</f>
        <v>1.62060798689633</v>
      </c>
      <c r="Q13" s="24" t="n">
        <f aca="false">'ForecastedWeather050701-051301'!Q13-'ActualWeather050701-051301'!Q13</f>
        <v>2.45159224093764</v>
      </c>
      <c r="R13" s="24" t="n">
        <f aca="false">'ForecastedWeather050701-051301'!R13-'ActualWeather050701-051301'!R13</f>
        <v>2.55691297023795</v>
      </c>
      <c r="S13" s="24" t="n">
        <f aca="false">'ForecastedWeather050701-051301'!S13-'ActualWeather050701-051301'!S13</f>
        <v>2.11789828356694</v>
      </c>
      <c r="T13" s="24" t="n">
        <f aca="false">'ForecastedWeather050701-051301'!T13-'ActualWeather050701-051301'!T13</f>
        <v>1.28539859752361</v>
      </c>
      <c r="U13" s="24" t="n">
        <f aca="false">'ForecastedWeather050701-051301'!U13-'ActualWeather050701-051301'!U13</f>
        <v>1.02165645971151</v>
      </c>
      <c r="V13" s="24" t="n">
        <f aca="false">'ForecastedWeather050701-051301'!V13-'ActualWeather050701-051301'!V13</f>
        <v>1.42919724600706</v>
      </c>
      <c r="W13" s="24" t="n">
        <f aca="false">'ForecastedWeather050701-051301'!W13-'ActualWeather050701-051301'!W13</f>
        <v>1.94097834487491</v>
      </c>
      <c r="X13" s="24" t="n">
        <f aca="false">'ForecastedWeather050701-051301'!X13-'ActualWeather050701-051301'!X13</f>
        <v>1.80237712984906</v>
      </c>
      <c r="Y13" s="25" t="n">
        <f aca="false">'ForecastedWeather050701-051301'!Y13-'ActualWeather050701-051301'!Y13</f>
        <v>0.118731159680294</v>
      </c>
      <c r="AA13" s="30" t="n">
        <f aca="false">SUM(B13:Y13)</f>
        <v>18.9524268506959</v>
      </c>
      <c r="AB13" s="31" t="n">
        <f aca="false">AVERAGE(B13:Y13)</f>
        <v>0.789684452112327</v>
      </c>
      <c r="AC13" s="32" t="n">
        <f aca="false">IF(ABS(MAX(B13:Y13))&lt;ABS(MIN(B13:Y13)),MIN(B13:Y13),MAX(B13:Y13))</f>
        <v>2.55691297023795</v>
      </c>
    </row>
    <row r="14" customFormat="false" ht="12.75" hidden="false" customHeight="false" outlineLevel="0" collapsed="false">
      <c r="A14" s="26" t="n">
        <f aca="false">'ActualWeather050701-051301'!A14</f>
        <v>37035</v>
      </c>
      <c r="B14" s="23" t="n">
        <f aca="false">'ForecastedWeather050701-051301'!B14-'ActualWeather050701-051301'!B14</f>
        <v>1.80172727164772</v>
      </c>
      <c r="C14" s="24" t="n">
        <f aca="false">'ForecastedWeather050701-051301'!C14-'ActualWeather050701-051301'!C14</f>
        <v>1.52570224004246</v>
      </c>
      <c r="D14" s="24" t="n">
        <f aca="false">'ForecastedWeather050701-051301'!D14-'ActualWeather050701-051301'!D14</f>
        <v>1.39140935422801</v>
      </c>
      <c r="E14" s="24" t="n">
        <f aca="false">'ForecastedWeather050701-051301'!E14-'ActualWeather050701-051301'!E14</f>
        <v>1.03616787742261</v>
      </c>
      <c r="F14" s="24" t="n">
        <f aca="false">'ForecastedWeather050701-051301'!F14-'ActualWeather050701-051301'!F14</f>
        <v>0.690610000795161</v>
      </c>
      <c r="G14" s="24" t="n">
        <f aca="false">'ForecastedWeather050701-051301'!G14-'ActualWeather050701-051301'!G14</f>
        <v>0.714474407761145</v>
      </c>
      <c r="H14" s="24" t="n">
        <f aca="false">'ForecastedWeather050701-051301'!H14-'ActualWeather050701-051301'!H14</f>
        <v>-0.30692014390894</v>
      </c>
      <c r="I14" s="24" t="n">
        <f aca="false">'ForecastedWeather050701-051301'!I14-'ActualWeather050701-051301'!I14</f>
        <v>-0.64244552096298</v>
      </c>
      <c r="J14" s="24" t="n">
        <f aca="false">'ForecastedWeather050701-051301'!J14-'ActualWeather050701-051301'!J14</f>
        <v>-0.799015776389354</v>
      </c>
      <c r="K14" s="24" t="n">
        <f aca="false">'ForecastedWeather050701-051301'!K14-'ActualWeather050701-051301'!K14</f>
        <v>-1.05386172347779</v>
      </c>
      <c r="L14" s="24" t="n">
        <f aca="false">'ForecastedWeather050701-051301'!L14-'ActualWeather050701-051301'!L14</f>
        <v>-1.31648591592975</v>
      </c>
      <c r="M14" s="24" t="n">
        <f aca="false">'ForecastedWeather050701-051301'!M14-'ActualWeather050701-051301'!M14</f>
        <v>-1.36427796681423</v>
      </c>
      <c r="N14" s="24" t="n">
        <f aca="false">'ForecastedWeather050701-051301'!N14-'ActualWeather050701-051301'!N14</f>
        <v>-1.47006466270132</v>
      </c>
      <c r="O14" s="24" t="n">
        <f aca="false">'ForecastedWeather050701-051301'!O14-'ActualWeather050701-051301'!O14</f>
        <v>-1.48622375510253</v>
      </c>
      <c r="P14" s="24" t="n">
        <f aca="false">'ForecastedWeather050701-051301'!P14-'ActualWeather050701-051301'!P14</f>
        <v>-1.51236345543433</v>
      </c>
      <c r="Q14" s="24" t="n">
        <f aca="false">'ForecastedWeather050701-051301'!Q14-'ActualWeather050701-051301'!Q14</f>
        <v>-0.89099668880263</v>
      </c>
      <c r="R14" s="24" t="n">
        <f aca="false">'ForecastedWeather050701-051301'!R14-'ActualWeather050701-051301'!R14</f>
        <v>-0.71017496311859</v>
      </c>
      <c r="S14" s="24" t="n">
        <f aca="false">'ForecastedWeather050701-051301'!S14-'ActualWeather050701-051301'!S14</f>
        <v>-1.69500638375584</v>
      </c>
      <c r="T14" s="24" t="n">
        <f aca="false">'ForecastedWeather050701-051301'!T14-'ActualWeather050701-051301'!T14</f>
        <v>-1.60314736303363</v>
      </c>
      <c r="U14" s="24" t="n">
        <f aca="false">'ForecastedWeather050701-051301'!U14-'ActualWeather050701-051301'!U14</f>
        <v>-1.06305550714551</v>
      </c>
      <c r="V14" s="24" t="n">
        <f aca="false">'ForecastedWeather050701-051301'!V14-'ActualWeather050701-051301'!V14</f>
        <v>-0.999089308614984</v>
      </c>
      <c r="W14" s="24" t="n">
        <f aca="false">'ForecastedWeather050701-051301'!W14-'ActualWeather050701-051301'!W14</f>
        <v>-0.979853605923509</v>
      </c>
      <c r="X14" s="24" t="n">
        <f aca="false">'ForecastedWeather050701-051301'!X14-'ActualWeather050701-051301'!X14</f>
        <v>0.404008341360814</v>
      </c>
      <c r="Y14" s="25" t="n">
        <f aca="false">'ForecastedWeather050701-051301'!Y14-'ActualWeather050701-051301'!Y14</f>
        <v>1.43362137819759</v>
      </c>
      <c r="AA14" s="30" t="n">
        <f aca="false">SUM(B14:Y14)</f>
        <v>-8.89526186966039</v>
      </c>
      <c r="AB14" s="31" t="n">
        <f aca="false">AVERAGE(B14:Y14)</f>
        <v>-0.37063591123585</v>
      </c>
      <c r="AC14" s="32" t="n">
        <f aca="false">IF(ABS(MAX(B14:Y14))&lt;ABS(MIN(B14:Y14)),MIN(B14:Y14),MAX(B14:Y14))</f>
        <v>1.80172727164772</v>
      </c>
    </row>
    <row r="15" customFormat="false" ht="12.75" hidden="false" customHeight="false" outlineLevel="0" collapsed="false">
      <c r="A15" s="26" t="n">
        <f aca="false">'ActualWeather050701-051301'!A15</f>
        <v>37036</v>
      </c>
      <c r="B15" s="23" t="n">
        <f aca="false">'ForecastedWeather050701-051301'!B15-'ActualWeather050701-051301'!B15</f>
        <v>-0.901726899029569</v>
      </c>
      <c r="C15" s="24" t="n">
        <f aca="false">'ForecastedWeather050701-051301'!C15-'ActualWeather050701-051301'!C15</f>
        <v>-0.409160092556711</v>
      </c>
      <c r="D15" s="24" t="n">
        <f aca="false">'ForecastedWeather050701-051301'!D15-'ActualWeather050701-051301'!D15</f>
        <v>-0.642182573219664</v>
      </c>
      <c r="E15" s="24" t="n">
        <f aca="false">'ForecastedWeather050701-051301'!E15-'ActualWeather050701-051301'!E15</f>
        <v>-0.613816886031373</v>
      </c>
      <c r="F15" s="24" t="n">
        <f aca="false">'ForecastedWeather050701-051301'!F15-'ActualWeather050701-051301'!F15</f>
        <v>-0.817716784055776</v>
      </c>
      <c r="G15" s="24" t="n">
        <f aca="false">'ForecastedWeather050701-051301'!G15-'ActualWeather050701-051301'!G15</f>
        <v>-0.979303993722041</v>
      </c>
      <c r="H15" s="24" t="n">
        <f aca="false">'ForecastedWeather050701-051301'!H15-'ActualWeather050701-051301'!H15</f>
        <v>-0.715876885393769</v>
      </c>
      <c r="I15" s="24" t="n">
        <f aca="false">'ForecastedWeather050701-051301'!I15-'ActualWeather050701-051301'!I15</f>
        <v>-0.366724136336728</v>
      </c>
      <c r="J15" s="24" t="n">
        <f aca="false">'ForecastedWeather050701-051301'!J15-'ActualWeather050701-051301'!J15</f>
        <v>-0.206486343816749</v>
      </c>
      <c r="K15" s="24" t="n">
        <f aca="false">'ForecastedWeather050701-051301'!K15-'ActualWeather050701-051301'!K15</f>
        <v>-0.0503101004929931</v>
      </c>
      <c r="L15" s="24" t="n">
        <f aca="false">'ForecastedWeather050701-051301'!L15-'ActualWeather050701-051301'!L15</f>
        <v>-0.241600338344696</v>
      </c>
      <c r="M15" s="24" t="n">
        <f aca="false">'ForecastedWeather050701-051301'!M15-'ActualWeather050701-051301'!M15</f>
        <v>-0.0268352309327184</v>
      </c>
      <c r="N15" s="24" t="n">
        <f aca="false">'ForecastedWeather050701-051301'!N15-'ActualWeather050701-051301'!N15</f>
        <v>0.0511721004101702</v>
      </c>
      <c r="O15" s="24" t="n">
        <f aca="false">'ForecastedWeather050701-051301'!O15-'ActualWeather050701-051301'!O15</f>
        <v>0.5701569009194</v>
      </c>
      <c r="P15" s="24" t="n">
        <f aca="false">'ForecastedWeather050701-051301'!P15-'ActualWeather050701-051301'!P15</f>
        <v>0.518818063076807</v>
      </c>
      <c r="Q15" s="24" t="n">
        <f aca="false">'ForecastedWeather050701-051301'!Q15-'ActualWeather050701-051301'!Q15</f>
        <v>0.285953031879231</v>
      </c>
      <c r="R15" s="24" t="n">
        <f aca="false">'ForecastedWeather050701-051301'!R15-'ActualWeather050701-051301'!R15</f>
        <v>0.80172536761765</v>
      </c>
      <c r="S15" s="24" t="n">
        <f aca="false">'ForecastedWeather050701-051301'!S15-'ActualWeather050701-051301'!S15</f>
        <v>1.74656830491379</v>
      </c>
      <c r="T15" s="24" t="n">
        <f aca="false">'ForecastedWeather050701-051301'!T15-'ActualWeather050701-051301'!T15</f>
        <v>2.55111422509354</v>
      </c>
      <c r="U15" s="24" t="n">
        <f aca="false">'ForecastedWeather050701-051301'!U15-'ActualWeather050701-051301'!U15</f>
        <v>1.9274971462589</v>
      </c>
      <c r="V15" s="24" t="n">
        <f aca="false">'ForecastedWeather050701-051301'!V15-'ActualWeather050701-051301'!V15</f>
        <v>1.2418012852431</v>
      </c>
      <c r="W15" s="24" t="n">
        <f aca="false">'ForecastedWeather050701-051301'!W15-'ActualWeather050701-051301'!W15</f>
        <v>-0.248978295639169</v>
      </c>
      <c r="X15" s="24" t="n">
        <f aca="false">'ForecastedWeather050701-051301'!X15-'ActualWeather050701-051301'!X15</f>
        <v>-2.71188615189917</v>
      </c>
      <c r="Y15" s="25" t="n">
        <f aca="false">'ForecastedWeather050701-051301'!Y15-'ActualWeather050701-051301'!Y15</f>
        <v>-0.11469894957785</v>
      </c>
      <c r="AA15" s="30" t="n">
        <f aca="false">SUM(B15:Y15)</f>
        <v>0.647502764363622</v>
      </c>
      <c r="AB15" s="31" t="n">
        <f aca="false">AVERAGE(B15:Y15)</f>
        <v>0.0269792818484843</v>
      </c>
      <c r="AC15" s="32" t="n">
        <f aca="false">IF(ABS(MAX(B15:Y15))&lt;ABS(MIN(B15:Y15)),MIN(B15:Y15),MAX(B15:Y15))</f>
        <v>-2.71188615189917</v>
      </c>
    </row>
    <row r="16" customFormat="false" ht="12.75" hidden="false" customHeight="false" outlineLevel="0" collapsed="false">
      <c r="A16" s="26" t="n">
        <f aca="false">'ActualWeather050701-051301'!A16</f>
        <v>37037</v>
      </c>
      <c r="B16" s="23" t="n">
        <f aca="false">'ForecastedWeather050701-051301'!B16-'ActualWeather050701-051301'!B16</f>
        <v>-0.792991017137325</v>
      </c>
      <c r="C16" s="24" t="n">
        <f aca="false">'ForecastedWeather050701-051301'!C16-'ActualWeather050701-051301'!C16</f>
        <v>-1.13592213058409</v>
      </c>
      <c r="D16" s="24" t="n">
        <f aca="false">'ForecastedWeather050701-051301'!D16-'ActualWeather050701-051301'!D16</f>
        <v>-0.815796670770112</v>
      </c>
      <c r="E16" s="24" t="n">
        <f aca="false">'ForecastedWeather050701-051301'!E16-'ActualWeather050701-051301'!E16</f>
        <v>-0.37785110290794</v>
      </c>
      <c r="F16" s="24" t="n">
        <f aca="false">'ForecastedWeather050701-051301'!F16-'ActualWeather050701-051301'!F16</f>
        <v>1.09852066028999</v>
      </c>
      <c r="G16" s="24" t="n">
        <f aca="false">'ForecastedWeather050701-051301'!G16-'ActualWeather050701-051301'!G16</f>
        <v>4.05477927904725</v>
      </c>
      <c r="H16" s="24" t="n">
        <f aca="false">'ForecastedWeather050701-051301'!H16-'ActualWeather050701-051301'!H16</f>
        <v>7.40837954741686</v>
      </c>
      <c r="I16" s="24" t="n">
        <f aca="false">'ForecastedWeather050701-051301'!I16-'ActualWeather050701-051301'!I16</f>
        <v>8.44624118557501</v>
      </c>
      <c r="J16" s="24" t="n">
        <f aca="false">'ForecastedWeather050701-051301'!J16-'ActualWeather050701-051301'!J16</f>
        <v>9.06715632236355</v>
      </c>
      <c r="K16" s="24" t="n">
        <f aca="false">'ForecastedWeather050701-051301'!K16-'ActualWeather050701-051301'!K16</f>
        <v>8.50008461993492</v>
      </c>
      <c r="L16" s="24" t="n">
        <f aca="false">'ForecastedWeather050701-051301'!L16-'ActualWeather050701-051301'!L16</f>
        <v>8.82217594709519</v>
      </c>
      <c r="M16" s="24" t="n">
        <f aca="false">'ForecastedWeather050701-051301'!M16-'ActualWeather050701-051301'!M16</f>
        <v>8.97480943441063</v>
      </c>
      <c r="N16" s="24" t="n">
        <f aca="false">'ForecastedWeather050701-051301'!N16-'ActualWeather050701-051301'!N16</f>
        <v>9.19821912479135</v>
      </c>
      <c r="O16" s="24" t="n">
        <f aca="false">'ForecastedWeather050701-051301'!O16-'ActualWeather050701-051301'!O16</f>
        <v>8.84084669657737</v>
      </c>
      <c r="P16" s="24" t="n">
        <f aca="false">'ForecastedWeather050701-051301'!P16-'ActualWeather050701-051301'!P16</f>
        <v>8.2711852602572</v>
      </c>
      <c r="Q16" s="24" t="n">
        <f aca="false">'ForecastedWeather050701-051301'!Q16-'ActualWeather050701-051301'!Q16</f>
        <v>6.06594542600631</v>
      </c>
      <c r="R16" s="24" t="n">
        <f aca="false">'ForecastedWeather050701-051301'!R16-'ActualWeather050701-051301'!R16</f>
        <v>3.93161844066437</v>
      </c>
      <c r="S16" s="24" t="n">
        <f aca="false">'ForecastedWeather050701-051301'!S16-'ActualWeather050701-051301'!S16</f>
        <v>3.52136603368221</v>
      </c>
      <c r="T16" s="24" t="n">
        <f aca="false">'ForecastedWeather050701-051301'!T16-'ActualWeather050701-051301'!T16</f>
        <v>2.25061932209751</v>
      </c>
      <c r="U16" s="24" t="n">
        <f aca="false">'ForecastedWeather050701-051301'!U16-'ActualWeather050701-051301'!U16</f>
        <v>2.01132876086655</v>
      </c>
      <c r="V16" s="24" t="n">
        <f aca="false">'ForecastedWeather050701-051301'!V16-'ActualWeather050701-051301'!V16</f>
        <v>2.28440406506202</v>
      </c>
      <c r="W16" s="24" t="n">
        <f aca="false">'ForecastedWeather050701-051301'!W16-'ActualWeather050701-051301'!W16</f>
        <v>1.89061612755356</v>
      </c>
      <c r="X16" s="24" t="n">
        <f aca="false">'ForecastedWeather050701-051301'!X16-'ActualWeather050701-051301'!X16</f>
        <v>1.85455284331224</v>
      </c>
      <c r="Y16" s="25" t="n">
        <f aca="false">'ForecastedWeather050701-051301'!Y16-'ActualWeather050701-051301'!Y16</f>
        <v>-1.25230565411619</v>
      </c>
      <c r="AA16" s="30" t="n">
        <f aca="false">SUM(B16:Y16)</f>
        <v>102.117982521488</v>
      </c>
      <c r="AB16" s="31" t="n">
        <f aca="false">AVERAGE(B16:Y16)</f>
        <v>4.25491593839535</v>
      </c>
      <c r="AC16" s="32" t="n">
        <f aca="false">IF(ABS(MAX(B16:Y16))&lt;ABS(MIN(B16:Y16)),MIN(B16:Y16),MAX(B16:Y16))</f>
        <v>9.19821912479135</v>
      </c>
    </row>
    <row r="17" customFormat="false" ht="13.5" hidden="false" customHeight="false" outlineLevel="0" collapsed="false">
      <c r="A17" s="26" t="n">
        <f aca="false">'ActualWeather050701-051301'!A17</f>
        <v>37038</v>
      </c>
      <c r="B17" s="49" t="n">
        <f aca="false">'ForecastedWeather050701-051301'!B17-'ActualWeather050701-051301'!B17</f>
        <v>1.38637698200962</v>
      </c>
      <c r="C17" s="39" t="n">
        <f aca="false">'ForecastedWeather050701-051301'!C17-'ActualWeather050701-051301'!C17</f>
        <v>1.46217178522895</v>
      </c>
      <c r="D17" s="39" t="n">
        <f aca="false">'ForecastedWeather050701-051301'!D17-'ActualWeather050701-051301'!D17</f>
        <v>1.47954483232645</v>
      </c>
      <c r="E17" s="39" t="n">
        <f aca="false">'ForecastedWeather050701-051301'!E17-'ActualWeather050701-051301'!E17</f>
        <v>1.01685689904156</v>
      </c>
      <c r="F17" s="39" t="n">
        <f aca="false">'ForecastedWeather050701-051301'!F17-'ActualWeather050701-051301'!F17</f>
        <v>1.47710292044437</v>
      </c>
      <c r="G17" s="39" t="n">
        <f aca="false">'ForecastedWeather050701-051301'!G17-'ActualWeather050701-051301'!G17</f>
        <v>1.89479771294639</v>
      </c>
      <c r="H17" s="39" t="n">
        <f aca="false">'ForecastedWeather050701-051301'!H17-'ActualWeather050701-051301'!H17</f>
        <v>2.24235795343947</v>
      </c>
      <c r="I17" s="39" t="n">
        <f aca="false">'ForecastedWeather050701-051301'!I17-'ActualWeather050701-051301'!I17</f>
        <v>1.85588176759067</v>
      </c>
      <c r="J17" s="39" t="n">
        <f aca="false">'ForecastedWeather050701-051301'!J17-'ActualWeather050701-051301'!J17</f>
        <v>2.08209597707513</v>
      </c>
      <c r="K17" s="39" t="n">
        <f aca="false">'ForecastedWeather050701-051301'!K17-'ActualWeather050701-051301'!K17</f>
        <v>2.55502186151836</v>
      </c>
      <c r="L17" s="39" t="n">
        <f aca="false">'ForecastedWeather050701-051301'!L17-'ActualWeather050701-051301'!L17</f>
        <v>1.97690911235256</v>
      </c>
      <c r="M17" s="39" t="n">
        <f aca="false">'ForecastedWeather050701-051301'!M17-'ActualWeather050701-051301'!M17</f>
        <v>1.35922688022133</v>
      </c>
      <c r="N17" s="39" t="n">
        <f aca="false">'ForecastedWeather050701-051301'!N17-'ActualWeather050701-051301'!N17</f>
        <v>1.16536873425365</v>
      </c>
      <c r="O17" s="39" t="n">
        <f aca="false">'ForecastedWeather050701-051301'!O17-'ActualWeather050701-051301'!O17</f>
        <v>1.06425507261093</v>
      </c>
      <c r="P17" s="39" t="n">
        <f aca="false">'ForecastedWeather050701-051301'!P17-'ActualWeather050701-051301'!P17</f>
        <v>0.928483772983078</v>
      </c>
      <c r="Q17" s="39" t="n">
        <f aca="false">'ForecastedWeather050701-051301'!Q17-'ActualWeather050701-051301'!Q17</f>
        <v>0.729250306670075</v>
      </c>
      <c r="R17" s="39" t="n">
        <f aca="false">'ForecastedWeather050701-051301'!R17-'ActualWeather050701-051301'!R17</f>
        <v>1.02990118295874</v>
      </c>
      <c r="S17" s="39" t="n">
        <f aca="false">'ForecastedWeather050701-051301'!S17-'ActualWeather050701-051301'!S17</f>
        <v>1.06709269404962</v>
      </c>
      <c r="T17" s="39" t="n">
        <f aca="false">'ForecastedWeather050701-051301'!T17-'ActualWeather050701-051301'!T17</f>
        <v>0.323026547867528</v>
      </c>
      <c r="U17" s="39" t="n">
        <f aca="false">'ForecastedWeather050701-051301'!U17-'ActualWeather050701-051301'!U17</f>
        <v>0.254691987466259</v>
      </c>
      <c r="V17" s="39" t="n">
        <f aca="false">'ForecastedWeather050701-051301'!V17-'ActualWeather050701-051301'!V17</f>
        <v>0.249361507681954</v>
      </c>
      <c r="W17" s="39" t="n">
        <f aca="false">'ForecastedWeather050701-051301'!W17-'ActualWeather050701-051301'!W17</f>
        <v>0.356229426503283</v>
      </c>
      <c r="X17" s="39" t="n">
        <f aca="false">'ForecastedWeather050701-051301'!X17-'ActualWeather050701-051301'!X17</f>
        <v>0.453851994538411</v>
      </c>
      <c r="Y17" s="40" t="n">
        <f aca="false">'ForecastedWeather050701-051301'!Y17-'ActualWeather050701-051301'!Y17</f>
        <v>1.10322493098787</v>
      </c>
      <c r="AA17" s="35" t="n">
        <f aca="false">SUM(B17:Y17)</f>
        <v>29.5130828427663</v>
      </c>
      <c r="AB17" s="36" t="n">
        <f aca="false">AVERAGE(B17:Y17)</f>
        <v>1.22971178511526</v>
      </c>
      <c r="AC17" s="37" t="n">
        <f aca="false">IF(ABS(MAX(B17:Y17))&lt;ABS(MIN(B17:Y17)),MIN(B17:Y17),MAX(B17:Y17))</f>
        <v>2.55502186151836</v>
      </c>
    </row>
    <row r="18" customFormat="false" ht="13.5" hidden="false" customHeight="false" outlineLevel="0" collapsed="false">
      <c r="A18" s="18" t="s">
        <v>20</v>
      </c>
      <c r="B18" s="15" t="n">
        <v>1</v>
      </c>
      <c r="C18" s="15" t="n">
        <v>2</v>
      </c>
      <c r="D18" s="15" t="n">
        <v>3</v>
      </c>
      <c r="E18" s="15" t="n">
        <v>4</v>
      </c>
      <c r="F18" s="15" t="n">
        <v>5</v>
      </c>
      <c r="G18" s="15" t="n">
        <v>6</v>
      </c>
      <c r="H18" s="15" t="n">
        <v>7</v>
      </c>
      <c r="I18" s="15" t="n">
        <v>8</v>
      </c>
      <c r="J18" s="15" t="n">
        <v>9</v>
      </c>
      <c r="K18" s="15" t="n">
        <v>10</v>
      </c>
      <c r="L18" s="15" t="n">
        <v>11</v>
      </c>
      <c r="M18" s="15" t="n">
        <v>12</v>
      </c>
      <c r="N18" s="15" t="n">
        <v>13</v>
      </c>
      <c r="O18" s="15" t="n">
        <v>14</v>
      </c>
      <c r="P18" s="15" t="n">
        <v>15</v>
      </c>
      <c r="Q18" s="15" t="n">
        <v>16</v>
      </c>
      <c r="R18" s="15" t="n">
        <v>17</v>
      </c>
      <c r="S18" s="15" t="n">
        <v>18</v>
      </c>
      <c r="T18" s="15" t="n">
        <v>19</v>
      </c>
      <c r="U18" s="15" t="n">
        <v>20</v>
      </c>
      <c r="V18" s="15" t="n">
        <v>21</v>
      </c>
      <c r="W18" s="15" t="n">
        <v>22</v>
      </c>
      <c r="X18" s="15" t="n">
        <v>23</v>
      </c>
      <c r="Y18" s="16" t="n">
        <v>24</v>
      </c>
      <c r="AA18" s="14" t="s">
        <v>10</v>
      </c>
      <c r="AB18" s="15" t="s">
        <v>11</v>
      </c>
      <c r="AC18" s="16" t="s">
        <v>12</v>
      </c>
    </row>
    <row r="19" customFormat="false" ht="12.75" hidden="false" customHeight="false" outlineLevel="0" collapsed="false">
      <c r="A19" s="26" t="n">
        <f aca="false">'ActualWeather050701-051301'!A19</f>
        <v>37032</v>
      </c>
      <c r="B19" s="54" t="n">
        <f aca="false">'ForecastedWeather050701-051301'!B19-'ActualWeather050701-051301'!B19</f>
        <v>0.547999399068195</v>
      </c>
      <c r="C19" s="42" t="n">
        <f aca="false">'ForecastedWeather050701-051301'!C19-'ActualWeather050701-051301'!C19</f>
        <v>0.539667399531108</v>
      </c>
      <c r="D19" s="42" t="n">
        <f aca="false">'ForecastedWeather050701-051301'!D19-'ActualWeather050701-051301'!D19</f>
        <v>0.53679939116125</v>
      </c>
      <c r="E19" s="42" t="n">
        <f aca="false">'ForecastedWeather050701-051301'!E19-'ActualWeather050701-051301'!E19</f>
        <v>0.542280200317965</v>
      </c>
      <c r="F19" s="42" t="n">
        <f aca="false">'ForecastedWeather050701-051301'!F19-'ActualWeather050701-051301'!F19</f>
        <v>0.564344449417593</v>
      </c>
      <c r="G19" s="42" t="n">
        <f aca="false">'ForecastedWeather050701-051301'!G19-'ActualWeather050701-051301'!G19</f>
        <v>0.607799066879377</v>
      </c>
      <c r="H19" s="42" t="n">
        <f aca="false">'ForecastedWeather050701-051301'!H19-'ActualWeather050701-051301'!H19</f>
        <v>0.6564478708098</v>
      </c>
      <c r="I19" s="42" t="n">
        <f aca="false">'ForecastedWeather050701-051301'!I19-'ActualWeather050701-051301'!I19</f>
        <v>0.702108465573202</v>
      </c>
      <c r="J19" s="42" t="n">
        <f aca="false">'ForecastedWeather050701-051301'!J19-'ActualWeather050701-051301'!J19</f>
        <v>0.733923749067783</v>
      </c>
      <c r="K19" s="42" t="n">
        <f aca="false">'ForecastedWeather050701-051301'!K19-'ActualWeather050701-051301'!K19</f>
        <v>0.75401195190499</v>
      </c>
      <c r="L19" s="42" t="n">
        <f aca="false">'ForecastedWeather050701-051301'!L19-'ActualWeather050701-051301'!L19</f>
        <v>0.759018921024312</v>
      </c>
      <c r="M19" s="42" t="n">
        <f aca="false">'ForecastedWeather050701-051301'!M19-'ActualWeather050701-051301'!M19</f>
        <v>0.770497468737084</v>
      </c>
      <c r="N19" s="42" t="n">
        <f aca="false">'ForecastedWeather050701-051301'!N19-'ActualWeather050701-051301'!N19</f>
        <v>0.77781606820279</v>
      </c>
      <c r="O19" s="42" t="n">
        <f aca="false">'ForecastedWeather050701-051301'!O19-'ActualWeather050701-051301'!O19</f>
        <v>0.778958431079738</v>
      </c>
      <c r="P19" s="42" t="n">
        <f aca="false">'ForecastedWeather050701-051301'!P19-'ActualWeather050701-051301'!P19</f>
        <v>0.773578270395114</v>
      </c>
      <c r="Q19" s="42" t="n">
        <f aca="false">'ForecastedWeather050701-051301'!Q19-'ActualWeather050701-051301'!Q19</f>
        <v>0.762640796105417</v>
      </c>
      <c r="R19" s="42" t="n">
        <f aca="false">'ForecastedWeather050701-051301'!R19-'ActualWeather050701-051301'!R19</f>
        <v>0.750177990553993</v>
      </c>
      <c r="S19" s="42" t="n">
        <f aca="false">'ForecastedWeather050701-051301'!S19-'ActualWeather050701-051301'!S19</f>
        <v>0.74409710728597</v>
      </c>
      <c r="T19" s="42" t="n">
        <f aca="false">'ForecastedWeather050701-051301'!T19-'ActualWeather050701-051301'!T19</f>
        <v>0.736491077101304</v>
      </c>
      <c r="U19" s="42" t="n">
        <f aca="false">'ForecastedWeather050701-051301'!U19-'ActualWeather050701-051301'!U19</f>
        <v>0.72132944507079</v>
      </c>
      <c r="V19" s="42" t="n">
        <f aca="false">'ForecastedWeather050701-051301'!V19-'ActualWeather050701-051301'!V19</f>
        <v>0.700422554221868</v>
      </c>
      <c r="W19" s="42" t="n">
        <f aca="false">'ForecastedWeather050701-051301'!W19-'ActualWeather050701-051301'!W19</f>
        <v>0.674736120002426</v>
      </c>
      <c r="X19" s="42" t="n">
        <f aca="false">'ForecastedWeather050701-051301'!X19-'ActualWeather050701-051301'!X19</f>
        <v>0.638843118391325</v>
      </c>
      <c r="Y19" s="43" t="n">
        <f aca="false">'ForecastedWeather050701-051301'!Y19-'ActualWeather050701-051301'!Y19</f>
        <v>0.571206788132181</v>
      </c>
      <c r="AA19" s="27" t="n">
        <f aca="false">SUM(B19:Y19)</f>
        <v>16.3451961000356</v>
      </c>
      <c r="AB19" s="28" t="n">
        <f aca="false">AVERAGE(B19:Y19)</f>
        <v>0.681049837501482</v>
      </c>
      <c r="AC19" s="29" t="n">
        <f aca="false">IF(ABS(MAX(B19:Y19))&lt;ABS(MIN(B19:Y19)),MIN(B19:Y19),MAX(B19:Y19))</f>
        <v>0.778958431079738</v>
      </c>
    </row>
    <row r="20" customFormat="false" ht="12.75" hidden="false" customHeight="false" outlineLevel="0" collapsed="false">
      <c r="A20" s="26" t="n">
        <f aca="false">'ActualWeather050701-051301'!A20</f>
        <v>37033</v>
      </c>
      <c r="B20" s="23" t="n">
        <f aca="false">'ForecastedWeather050701-051301'!B20-'ActualWeather050701-051301'!B20</f>
        <v>0.627214337374891</v>
      </c>
      <c r="C20" s="24" t="n">
        <f aca="false">'ForecastedWeather050701-051301'!C20-'ActualWeather050701-051301'!C20</f>
        <v>0.602044604541328</v>
      </c>
      <c r="D20" s="24" t="n">
        <f aca="false">'ForecastedWeather050701-051301'!D20-'ActualWeather050701-051301'!D20</f>
        <v>0.582735737147162</v>
      </c>
      <c r="E20" s="24" t="n">
        <f aca="false">'ForecastedWeather050701-051301'!E20-'ActualWeather050701-051301'!E20</f>
        <v>0.573401085589157</v>
      </c>
      <c r="F20" s="24" t="n">
        <f aca="false">'ForecastedWeather050701-051301'!F20-'ActualWeather050701-051301'!F20</f>
        <v>0.571047774247555</v>
      </c>
      <c r="G20" s="24" t="n">
        <f aca="false">'ForecastedWeather050701-051301'!G20-'ActualWeather050701-051301'!G20</f>
        <v>0.573636200683171</v>
      </c>
      <c r="H20" s="24" t="n">
        <f aca="false">'ForecastedWeather050701-051301'!H20-'ActualWeather050701-051301'!H20</f>
        <v>0.629563055996106</v>
      </c>
      <c r="I20" s="24" t="n">
        <f aca="false">'ForecastedWeather050701-051301'!I20-'ActualWeather050701-051301'!I20</f>
        <v>0.720400544458839</v>
      </c>
      <c r="J20" s="24" t="n">
        <f aca="false">'ForecastedWeather050701-051301'!J20-'ActualWeather050701-051301'!J20</f>
        <v>0.790029324440219</v>
      </c>
      <c r="K20" s="24" t="n">
        <f aca="false">'ForecastedWeather050701-051301'!K20-'ActualWeather050701-051301'!K20</f>
        <v>0.847822880907213</v>
      </c>
      <c r="L20" s="24" t="n">
        <f aca="false">'ForecastedWeather050701-051301'!L20-'ActualWeather050701-051301'!L20</f>
        <v>0.915560550444102</v>
      </c>
      <c r="M20" s="24" t="n">
        <f aca="false">'ForecastedWeather050701-051301'!M20-'ActualWeather050701-051301'!M20</f>
        <v>0.961581642992532</v>
      </c>
      <c r="N20" s="24" t="n">
        <f aca="false">'ForecastedWeather050701-051301'!N20-'ActualWeather050701-051301'!N20</f>
        <v>0.998514833300589</v>
      </c>
      <c r="O20" s="24" t="n">
        <f aca="false">'ForecastedWeather050701-051301'!O20-'ActualWeather050701-051301'!O20</f>
        <v>1.03902546731682</v>
      </c>
      <c r="P20" s="24" t="n">
        <f aca="false">'ForecastedWeather050701-051301'!P20-'ActualWeather050701-051301'!P20</f>
        <v>1.06241873091462</v>
      </c>
      <c r="Q20" s="24" t="n">
        <f aca="false">'ForecastedWeather050701-051301'!Q20-'ActualWeather050701-051301'!Q20</f>
        <v>1.07981040694734</v>
      </c>
      <c r="R20" s="24" t="n">
        <f aca="false">'ForecastedWeather050701-051301'!R20-'ActualWeather050701-051301'!R20</f>
        <v>1.06695739268951</v>
      </c>
      <c r="S20" s="24" t="n">
        <f aca="false">'ForecastedWeather050701-051301'!S20-'ActualWeather050701-051301'!S20</f>
        <v>1.02086058056345</v>
      </c>
      <c r="T20" s="24" t="n">
        <f aca="false">'ForecastedWeather050701-051301'!T20-'ActualWeather050701-051301'!T20</f>
        <v>0.922857827827516</v>
      </c>
      <c r="U20" s="24" t="n">
        <f aca="false">'ForecastedWeather050701-051301'!U20-'ActualWeather050701-051301'!U20</f>
        <v>0.866424417562463</v>
      </c>
      <c r="V20" s="24" t="n">
        <f aca="false">'ForecastedWeather050701-051301'!V20-'ActualWeather050701-051301'!V20</f>
        <v>0.864869696461911</v>
      </c>
      <c r="W20" s="24" t="n">
        <f aca="false">'ForecastedWeather050701-051301'!W20-'ActualWeather050701-051301'!W20</f>
        <v>0.807558146782121</v>
      </c>
      <c r="X20" s="24" t="n">
        <f aca="false">'ForecastedWeather050701-051301'!X20-'ActualWeather050701-051301'!X20</f>
        <v>0.732852818867718</v>
      </c>
      <c r="Y20" s="25" t="n">
        <f aca="false">'ForecastedWeather050701-051301'!Y20-'ActualWeather050701-051301'!Y20</f>
        <v>0.666641783472215</v>
      </c>
      <c r="AA20" s="30" t="n">
        <f aca="false">SUM(B20:Y20)</f>
        <v>19.5238298415286</v>
      </c>
      <c r="AB20" s="31" t="n">
        <f aca="false">AVERAGE(B20:Y20)</f>
        <v>0.81349291006369</v>
      </c>
      <c r="AC20" s="32" t="n">
        <f aca="false">IF(ABS(MAX(B20:Y20))&lt;ABS(MIN(B20:Y20)),MIN(B20:Y20),MAX(B20:Y20))</f>
        <v>1.07981040694734</v>
      </c>
    </row>
    <row r="21" customFormat="false" ht="12.75" hidden="false" customHeight="false" outlineLevel="0" collapsed="false">
      <c r="A21" s="26" t="n">
        <f aca="false">'ActualWeather050701-051301'!A21</f>
        <v>37034</v>
      </c>
      <c r="B21" s="23" t="n">
        <f aca="false">'ForecastedWeather050701-051301'!B21-'ActualWeather050701-051301'!B21</f>
        <v>0.955779899522442</v>
      </c>
      <c r="C21" s="24" t="n">
        <f aca="false">'ForecastedWeather050701-051301'!C21-'ActualWeather050701-051301'!C21</f>
        <v>0.874124169753657</v>
      </c>
      <c r="D21" s="24" t="n">
        <f aca="false">'ForecastedWeather050701-051301'!D21-'ActualWeather050701-051301'!D21</f>
        <v>0.794254194581712</v>
      </c>
      <c r="E21" s="24" t="n">
        <f aca="false">'ForecastedWeather050701-051301'!E21-'ActualWeather050701-051301'!E21</f>
        <v>0.718072945996059</v>
      </c>
      <c r="F21" s="24" t="n">
        <f aca="false">'ForecastedWeather050701-051301'!F21-'ActualWeather050701-051301'!F21</f>
        <v>0.632781270540056</v>
      </c>
      <c r="G21" s="24" t="n">
        <f aca="false">'ForecastedWeather050701-051301'!G21-'ActualWeather050701-051301'!G21</f>
        <v>0.466150084239068</v>
      </c>
      <c r="H21" s="24" t="n">
        <f aca="false">'ForecastedWeather050701-051301'!H21-'ActualWeather050701-051301'!H21</f>
        <v>0.559026653068595</v>
      </c>
      <c r="I21" s="24" t="n">
        <f aca="false">'ForecastedWeather050701-051301'!I21-'ActualWeather050701-051301'!I21</f>
        <v>0.837124593682105</v>
      </c>
      <c r="J21" s="24" t="n">
        <f aca="false">'ForecastedWeather050701-051301'!J21-'ActualWeather050701-051301'!J21</f>
        <v>1.08142321889374</v>
      </c>
      <c r="K21" s="24" t="n">
        <f aca="false">'ForecastedWeather050701-051301'!K21-'ActualWeather050701-051301'!K21</f>
        <v>1.315105982438</v>
      </c>
      <c r="L21" s="24" t="n">
        <f aca="false">'ForecastedWeather050701-051301'!L21-'ActualWeather050701-051301'!L21</f>
        <v>1.63222271981533</v>
      </c>
      <c r="M21" s="24" t="n">
        <f aca="false">'ForecastedWeather050701-051301'!M21-'ActualWeather050701-051301'!M21</f>
        <v>1.88518750341806</v>
      </c>
      <c r="N21" s="24" t="n">
        <f aca="false">'ForecastedWeather050701-051301'!N21-'ActualWeather050701-051301'!N21</f>
        <v>2.10887238428811</v>
      </c>
      <c r="O21" s="24" t="n">
        <f aca="false">'ForecastedWeather050701-051301'!O21-'ActualWeather050701-051301'!O21</f>
        <v>2.31047163113754</v>
      </c>
      <c r="P21" s="24" t="n">
        <f aca="false">'ForecastedWeather050701-051301'!P21-'ActualWeather050701-051301'!P21</f>
        <v>2.49436494129669</v>
      </c>
      <c r="Q21" s="24" t="n">
        <f aca="false">'ForecastedWeather050701-051301'!Q21-'ActualWeather050701-051301'!Q21</f>
        <v>2.60107259938945</v>
      </c>
      <c r="R21" s="24" t="n">
        <f aca="false">'ForecastedWeather050701-051301'!R21-'ActualWeather050701-051301'!R21</f>
        <v>2.6171503114885</v>
      </c>
      <c r="S21" s="24" t="n">
        <f aca="false">'ForecastedWeather050701-051301'!S21-'ActualWeather050701-051301'!S21</f>
        <v>2.372751676947</v>
      </c>
      <c r="T21" s="24" t="n">
        <f aca="false">'ForecastedWeather050701-051301'!T21-'ActualWeather050701-051301'!T21</f>
        <v>1.84667703579794</v>
      </c>
      <c r="U21" s="24" t="n">
        <f aca="false">'ForecastedWeather050701-051301'!U21-'ActualWeather050701-051301'!U21</f>
        <v>1.61826008221595</v>
      </c>
      <c r="V21" s="24" t="n">
        <f aca="false">'ForecastedWeather050701-051301'!V21-'ActualWeather050701-051301'!V21</f>
        <v>1.68291453744694</v>
      </c>
      <c r="W21" s="24" t="n">
        <f aca="false">'ForecastedWeather050701-051301'!W21-'ActualWeather050701-051301'!W21</f>
        <v>1.50724640712074</v>
      </c>
      <c r="X21" s="24" t="n">
        <f aca="false">'ForecastedWeather050701-051301'!X21-'ActualWeather050701-051301'!X21</f>
        <v>1.25541616014227</v>
      </c>
      <c r="Y21" s="25" t="n">
        <f aca="false">'ForecastedWeather050701-051301'!Y21-'ActualWeather050701-051301'!Y21</f>
        <v>1.08928555954771</v>
      </c>
      <c r="AA21" s="30" t="n">
        <f aca="false">SUM(B21:Y21)</f>
        <v>35.2557365627677</v>
      </c>
      <c r="AB21" s="31" t="n">
        <f aca="false">AVERAGE(B21:Y21)</f>
        <v>1.46898902344865</v>
      </c>
      <c r="AC21" s="32" t="n">
        <f aca="false">IF(ABS(MAX(B21:Y21))&lt;ABS(MIN(B21:Y21)),MIN(B21:Y21),MAX(B21:Y21))</f>
        <v>2.6171503114885</v>
      </c>
    </row>
    <row r="22" customFormat="false" ht="12.75" hidden="false" customHeight="false" outlineLevel="0" collapsed="false">
      <c r="A22" s="26" t="n">
        <f aca="false">'ActualWeather050701-051301'!A22</f>
        <v>37035</v>
      </c>
      <c r="B22" s="23" t="n">
        <f aca="false">'ForecastedWeather050701-051301'!B22-'ActualWeather050701-051301'!B22</f>
        <v>0.664968839204731</v>
      </c>
      <c r="C22" s="24" t="n">
        <f aca="false">'ForecastedWeather050701-051301'!C22-'ActualWeather050701-051301'!C22</f>
        <v>0.634214612020528</v>
      </c>
      <c r="D22" s="24" t="n">
        <f aca="false">'ForecastedWeather050701-051301'!D22-'ActualWeather050701-051301'!D22</f>
        <v>0.605243889980198</v>
      </c>
      <c r="E22" s="24" t="n">
        <f aca="false">'ForecastedWeather050701-051301'!E22-'ActualWeather050701-051301'!E22</f>
        <v>0.585155437977507</v>
      </c>
      <c r="F22" s="24" t="n">
        <f aca="false">'ForecastedWeather050701-051301'!F22-'ActualWeather050701-051301'!F22</f>
        <v>0.572027771309192</v>
      </c>
      <c r="G22" s="24" t="n">
        <f aca="false">'ForecastedWeather050701-051301'!G22-'ActualWeather050701-051301'!G22</f>
        <v>0.559993863347141</v>
      </c>
      <c r="H22" s="24" t="n">
        <f aca="false">'ForecastedWeather050701-051301'!H22-'ActualWeather050701-051301'!H22</f>
        <v>0.625272578707055</v>
      </c>
      <c r="I22" s="24" t="n">
        <f aca="false">'ForecastedWeather050701-051301'!I22-'ActualWeather050701-051301'!I22</f>
        <v>0.733890921074502</v>
      </c>
      <c r="J22" s="24" t="n">
        <f aca="false">'ForecastedWeather050701-051301'!J22-'ActualWeather050701-051301'!J22</f>
        <v>0.822585977936122</v>
      </c>
      <c r="K22" s="24" t="n">
        <f aca="false">'ForecastedWeather050701-051301'!K22-'ActualWeather050701-051301'!K22</f>
        <v>0.896508391482262</v>
      </c>
      <c r="L22" s="24" t="n">
        <f aca="false">'ForecastedWeather050701-051301'!L22-'ActualWeather050701-051301'!L22</f>
        <v>0.985666674235113</v>
      </c>
      <c r="M22" s="24" t="n">
        <f aca="false">'ForecastedWeather050701-051301'!M22-'ActualWeather050701-051301'!M22</f>
        <v>1.05218643775131</v>
      </c>
      <c r="N22" s="24" t="n">
        <f aca="false">'ForecastedWeather050701-051301'!N22-'ActualWeather050701-051301'!N22</f>
        <v>1.11064036903913</v>
      </c>
      <c r="O22" s="24" t="n">
        <f aca="false">'ForecastedWeather050701-051301'!O22-'ActualWeather050701-051301'!O22</f>
        <v>1.16534342371778</v>
      </c>
      <c r="P22" s="24" t="n">
        <f aca="false">'ForecastedWeather050701-051301'!P22-'ActualWeather050701-051301'!P22</f>
        <v>1.19696817285537</v>
      </c>
      <c r="Q22" s="24" t="n">
        <f aca="false">'ForecastedWeather050701-051301'!Q22-'ActualWeather050701-051301'!Q22</f>
        <v>1.22742654957274</v>
      </c>
      <c r="R22" s="24" t="n">
        <f aca="false">'ForecastedWeather050701-051301'!R22-'ActualWeather050701-051301'!R22</f>
        <v>1.21514488394641</v>
      </c>
      <c r="S22" s="24" t="n">
        <f aca="false">'ForecastedWeather050701-051301'!S22-'ActualWeather050701-051301'!S22</f>
        <v>1.14815337410611</v>
      </c>
      <c r="T22" s="24" t="n">
        <f aca="false">'ForecastedWeather050701-051301'!T22-'ActualWeather050701-051301'!T22</f>
        <v>1.01086054984645</v>
      </c>
      <c r="U22" s="24" t="n">
        <f aca="false">'ForecastedWeather050701-051301'!U22-'ActualWeather050701-051301'!U22</f>
        <v>0.937119746306866</v>
      </c>
      <c r="V22" s="24" t="n">
        <f aca="false">'ForecastedWeather050701-051301'!V22-'ActualWeather050701-051301'!V22</f>
        <v>0.946556305903105</v>
      </c>
      <c r="W22" s="24" t="n">
        <f aca="false">'ForecastedWeather050701-051301'!W22-'ActualWeather050701-051301'!W22</f>
        <v>0.880064754852487</v>
      </c>
      <c r="X22" s="24" t="n">
        <f aca="false">'ForecastedWeather050701-051301'!X22-'ActualWeather050701-051301'!X22</f>
        <v>0.783808242585421</v>
      </c>
      <c r="Y22" s="25" t="n">
        <f aca="false">'ForecastedWeather050701-051301'!Y22-'ActualWeather050701-051301'!Y22</f>
        <v>0.719860832553859</v>
      </c>
      <c r="AA22" s="30" t="n">
        <f aca="false">SUM(B22:Y22)</f>
        <v>21.0796626003114</v>
      </c>
      <c r="AB22" s="31" t="n">
        <f aca="false">AVERAGE(B22:Y22)</f>
        <v>0.878319275012974</v>
      </c>
      <c r="AC22" s="32" t="n">
        <f aca="false">IF(ABS(MAX(B22:Y22))&lt;ABS(MIN(B22:Y22)),MIN(B22:Y22),MAX(B22:Y22))</f>
        <v>1.22742654957274</v>
      </c>
    </row>
    <row r="23" customFormat="false" ht="12.75" hidden="false" customHeight="false" outlineLevel="0" collapsed="false">
      <c r="A23" s="26" t="n">
        <f aca="false">'ActualWeather050701-051301'!A23</f>
        <v>37036</v>
      </c>
      <c r="B23" s="23" t="n">
        <f aca="false">'ForecastedWeather050701-051301'!B23-'ActualWeather050701-051301'!B23</f>
        <v>0.717208735046055</v>
      </c>
      <c r="C23" s="24" t="n">
        <f aca="false">'ForecastedWeather050701-051301'!C23-'ActualWeather050701-051301'!C23</f>
        <v>0.67775796833237</v>
      </c>
      <c r="D23" s="24" t="n">
        <f aca="false">'ForecastedWeather050701-051301'!D23-'ActualWeather050701-051301'!D23</f>
        <v>0.645150794212943</v>
      </c>
      <c r="E23" s="24" t="n">
        <f aca="false">'ForecastedWeather050701-051301'!E23-'ActualWeather050701-051301'!E23</f>
        <v>0.621547298466793</v>
      </c>
      <c r="F23" s="24" t="n">
        <f aca="false">'ForecastedWeather050701-051301'!F23-'ActualWeather050701-051301'!F23</f>
        <v>0.598778165189553</v>
      </c>
      <c r="G23" s="24" t="n">
        <f aca="false">'ForecastedWeather050701-051301'!G23-'ActualWeather050701-051301'!G23</f>
        <v>0.562596175253911</v>
      </c>
      <c r="H23" s="24" t="n">
        <f aca="false">'ForecastedWeather050701-051301'!H23-'ActualWeather050701-051301'!H23</f>
        <v>0.613246271775457</v>
      </c>
      <c r="I23" s="24" t="n">
        <f aca="false">'ForecastedWeather050701-051301'!I23-'ActualWeather050701-051301'!I23</f>
        <v>0.73060444697206</v>
      </c>
      <c r="J23" s="24" t="n">
        <f aca="false">'ForecastedWeather050701-051301'!J23-'ActualWeather050701-051301'!J23</f>
        <v>0.833967288003119</v>
      </c>
      <c r="K23" s="24" t="n">
        <f aca="false">'ForecastedWeather050701-051301'!K23-'ActualWeather050701-051301'!K23</f>
        <v>0.928430820289704</v>
      </c>
      <c r="L23" s="24" t="n">
        <f aca="false">'ForecastedWeather050701-051301'!L23-'ActualWeather050701-051301'!L23</f>
        <v>1.04384551417025</v>
      </c>
      <c r="M23" s="24" t="n">
        <f aca="false">'ForecastedWeather050701-051301'!M23-'ActualWeather050701-051301'!M23</f>
        <v>1.13383677668119</v>
      </c>
      <c r="N23" s="24" t="n">
        <f aca="false">'ForecastedWeather050701-051301'!N23-'ActualWeather050701-051301'!N23</f>
        <v>1.20473775955015</v>
      </c>
      <c r="O23" s="24" t="n">
        <f aca="false">'ForecastedWeather050701-051301'!O23-'ActualWeather050701-051301'!O23</f>
        <v>1.27782624359007</v>
      </c>
      <c r="P23" s="24" t="n">
        <f aca="false">'ForecastedWeather050701-051301'!P23-'ActualWeather050701-051301'!P23</f>
        <v>1.32865307677619</v>
      </c>
      <c r="Q23" s="24" t="n">
        <f aca="false">'ForecastedWeather050701-051301'!Q23-'ActualWeather050701-051301'!Q23</f>
        <v>1.35929389277771</v>
      </c>
      <c r="R23" s="24" t="n">
        <f aca="false">'ForecastedWeather050701-051301'!R23-'ActualWeather050701-051301'!R23</f>
        <v>1.35001697898913</v>
      </c>
      <c r="S23" s="24" t="n">
        <f aca="false">'ForecastedWeather050701-051301'!S23-'ActualWeather050701-051301'!S23</f>
        <v>1.26343776736219</v>
      </c>
      <c r="T23" s="24" t="n">
        <f aca="false">'ForecastedWeather050701-051301'!T23-'ActualWeather050701-051301'!T23</f>
        <v>1.086988539408</v>
      </c>
      <c r="U23" s="24" t="n">
        <f aca="false">'ForecastedWeather050701-051301'!U23-'ActualWeather050701-051301'!U23</f>
        <v>0.996209782144332</v>
      </c>
      <c r="V23" s="24" t="n">
        <f aca="false">'ForecastedWeather050701-051301'!V23-'ActualWeather050701-051301'!V23</f>
        <v>1.01278687171552</v>
      </c>
      <c r="W23" s="24" t="n">
        <f aca="false">'ForecastedWeather050701-051301'!W23-'ActualWeather050701-051301'!W23</f>
        <v>0.952956203760124</v>
      </c>
      <c r="X23" s="24" t="n">
        <f aca="false">'ForecastedWeather050701-051301'!X23-'ActualWeather050701-051301'!X23</f>
        <v>0.858553423203265</v>
      </c>
      <c r="Y23" s="25" t="n">
        <f aca="false">'ForecastedWeather050701-051301'!Y23-'ActualWeather050701-051301'!Y23</f>
        <v>0.786060092289936</v>
      </c>
      <c r="AA23" s="30" t="n">
        <f aca="false">SUM(B23:Y23)</f>
        <v>22.58449088596</v>
      </c>
      <c r="AB23" s="31" t="n">
        <f aca="false">AVERAGE(B23:Y23)</f>
        <v>0.941020453581667</v>
      </c>
      <c r="AC23" s="32" t="n">
        <f aca="false">IF(ABS(MAX(B23:Y23))&lt;ABS(MIN(B23:Y23)),MIN(B23:Y23),MAX(B23:Y23))</f>
        <v>1.35929389277771</v>
      </c>
    </row>
    <row r="24" customFormat="false" ht="12.75" hidden="false" customHeight="false" outlineLevel="0" collapsed="false">
      <c r="A24" s="26" t="n">
        <f aca="false">'ActualWeather050701-051301'!A24</f>
        <v>37037</v>
      </c>
      <c r="B24" s="23" t="n">
        <f aca="false">'ForecastedWeather050701-051301'!B24-'ActualWeather050701-051301'!B24</f>
        <v>0.804701347507967</v>
      </c>
      <c r="C24" s="24" t="n">
        <f aca="false">'ForecastedWeather050701-051301'!C24-'ActualWeather050701-051301'!C24</f>
        <v>0.753037569893736</v>
      </c>
      <c r="D24" s="24" t="n">
        <f aca="false">'ForecastedWeather050701-051301'!D24-'ActualWeather050701-051301'!D24</f>
        <v>0.708852021937148</v>
      </c>
      <c r="E24" s="24" t="n">
        <f aca="false">'ForecastedWeather050701-051301'!E24-'ActualWeather050701-051301'!E24</f>
        <v>0.680399034793784</v>
      </c>
      <c r="F24" s="24" t="n">
        <f aca="false">'ForecastedWeather050701-051301'!F24-'ActualWeather050701-051301'!F24</f>
        <v>0.663750984705467</v>
      </c>
      <c r="G24" s="24" t="n">
        <f aca="false">'ForecastedWeather050701-051301'!G24-'ActualWeather050701-051301'!G24</f>
        <v>0.632347541472375</v>
      </c>
      <c r="H24" s="24" t="n">
        <f aca="false">'ForecastedWeather050701-051301'!H24-'ActualWeather050701-051301'!H24</f>
        <v>0.662568999890058</v>
      </c>
      <c r="I24" s="24" t="n">
        <f aca="false">'ForecastedWeather050701-051301'!I24-'ActualWeather050701-051301'!I24</f>
        <v>0.704603170368066</v>
      </c>
      <c r="J24" s="24" t="n">
        <f aca="false">'ForecastedWeather050701-051301'!J24-'ActualWeather050701-051301'!J24</f>
        <v>0.814889482930338</v>
      </c>
      <c r="K24" s="24" t="n">
        <f aca="false">'ForecastedWeather050701-051301'!K24-'ActualWeather050701-051301'!K24</f>
        <v>1.10923496617954</v>
      </c>
      <c r="L24" s="24" t="n">
        <f aca="false">'ForecastedWeather050701-051301'!L24-'ActualWeather050701-051301'!L24</f>
        <v>1.15595009053342</v>
      </c>
      <c r="M24" s="24" t="n">
        <f aca="false">'ForecastedWeather050701-051301'!M24-'ActualWeather050701-051301'!M24</f>
        <v>1.31613332762325</v>
      </c>
      <c r="N24" s="24" t="n">
        <f aca="false">'ForecastedWeather050701-051301'!N24-'ActualWeather050701-051301'!N24</f>
        <v>1.47278332387663</v>
      </c>
      <c r="O24" s="24" t="n">
        <f aca="false">'ForecastedWeather050701-051301'!O24-'ActualWeather050701-051301'!O24</f>
        <v>1.61056807303623</v>
      </c>
      <c r="P24" s="24" t="n">
        <f aca="false">'ForecastedWeather050701-051301'!P24-'ActualWeather050701-051301'!P24</f>
        <v>1.69725976403462</v>
      </c>
      <c r="Q24" s="24" t="n">
        <f aca="false">'ForecastedWeather050701-051301'!Q24-'ActualWeather050701-051301'!Q24</f>
        <v>1.73063346232676</v>
      </c>
      <c r="R24" s="24" t="n">
        <f aca="false">'ForecastedWeather050701-051301'!R24-'ActualWeather050701-051301'!R24</f>
        <v>1.69785373319077</v>
      </c>
      <c r="S24" s="24" t="n">
        <f aca="false">'ForecastedWeather050701-051301'!S24-'ActualWeather050701-051301'!S24</f>
        <v>1.56501679550834</v>
      </c>
      <c r="T24" s="24" t="n">
        <f aca="false">'ForecastedWeather050701-051301'!T24-'ActualWeather050701-051301'!T24</f>
        <v>1.32788648161034</v>
      </c>
      <c r="U24" s="24" t="n">
        <f aca="false">'ForecastedWeather050701-051301'!U24-'ActualWeather050701-051301'!U24</f>
        <v>1.21247404765471</v>
      </c>
      <c r="V24" s="24" t="n">
        <f aca="false">'ForecastedWeather050701-051301'!V24-'ActualWeather050701-051301'!V24</f>
        <v>1.21073569635094</v>
      </c>
      <c r="W24" s="24" t="n">
        <f aca="false">'ForecastedWeather050701-051301'!W24-'ActualWeather050701-051301'!W24</f>
        <v>1.14032980504296</v>
      </c>
      <c r="X24" s="24" t="n">
        <f aca="false">'ForecastedWeather050701-051301'!X24-'ActualWeather050701-051301'!X24</f>
        <v>1.02492037419187</v>
      </c>
      <c r="Y24" s="25" t="n">
        <f aca="false">'ForecastedWeather050701-051301'!Y24-'ActualWeather050701-051301'!Y24</f>
        <v>0.934075231893583</v>
      </c>
      <c r="AA24" s="30" t="n">
        <f aca="false">SUM(B24:Y24)</f>
        <v>26.6310053265529</v>
      </c>
      <c r="AB24" s="31" t="n">
        <f aca="false">AVERAGE(B24:Y24)</f>
        <v>1.1096252219397</v>
      </c>
      <c r="AC24" s="32" t="n">
        <f aca="false">IF(ABS(MAX(B24:Y24))&lt;ABS(MIN(B24:Y24)),MIN(B24:Y24),MAX(B24:Y24))</f>
        <v>1.73063346232676</v>
      </c>
    </row>
    <row r="25" customFormat="false" ht="13.5" hidden="false" customHeight="false" outlineLevel="0" collapsed="false">
      <c r="A25" s="26" t="n">
        <f aca="false">'ActualWeather050701-051301'!A25</f>
        <v>37038</v>
      </c>
      <c r="B25" s="49" t="n">
        <f aca="false">'ForecastedWeather050701-051301'!B25-'ActualWeather050701-051301'!B25</f>
        <v>0.625637025722497</v>
      </c>
      <c r="C25" s="39" t="n">
        <f aca="false">'ForecastedWeather050701-051301'!C25-'ActualWeather050701-051301'!C25</f>
        <v>0.606597067910946</v>
      </c>
      <c r="D25" s="39" t="n">
        <f aca="false">'ForecastedWeather050701-051301'!D25-'ActualWeather050701-051301'!D25</f>
        <v>0.595438065863871</v>
      </c>
      <c r="E25" s="39" t="n">
        <f aca="false">'ForecastedWeather050701-051301'!E25-'ActualWeather050701-051301'!E25</f>
        <v>0.59153152344287</v>
      </c>
      <c r="F25" s="39" t="n">
        <f aca="false">'ForecastedWeather050701-051301'!F25-'ActualWeather050701-051301'!F25</f>
        <v>0.594105592298533</v>
      </c>
      <c r="G25" s="39" t="n">
        <f aca="false">'ForecastedWeather050701-051301'!G25-'ActualWeather050701-051301'!G25</f>
        <v>0.602184979795299</v>
      </c>
      <c r="H25" s="39" t="n">
        <f aca="false">'ForecastedWeather050701-051301'!H25-'ActualWeather050701-051301'!H25</f>
        <v>0.612937293570745</v>
      </c>
      <c r="I25" s="39" t="n">
        <f aca="false">'ForecastedWeather050701-051301'!I25-'ActualWeather050701-051301'!I25</f>
        <v>0.639264260392933</v>
      </c>
      <c r="J25" s="39" t="n">
        <f aca="false">'ForecastedWeather050701-051301'!J25-'ActualWeather050701-051301'!J25</f>
        <v>0.669093971237318</v>
      </c>
      <c r="K25" s="39" t="n">
        <f aca="false">'ForecastedWeather050701-051301'!K25-'ActualWeather050701-051301'!K25</f>
        <v>0.694529554112118</v>
      </c>
      <c r="L25" s="39" t="n">
        <f aca="false">'ForecastedWeather050701-051301'!L25-'ActualWeather050701-051301'!L25</f>
        <v>0.714786884702064</v>
      </c>
      <c r="M25" s="39" t="n">
        <f aca="false">'ForecastedWeather050701-051301'!M25-'ActualWeather050701-051301'!M25</f>
        <v>0.727987072111281</v>
      </c>
      <c r="N25" s="39" t="n">
        <f aca="false">'ForecastedWeather050701-051301'!N25-'ActualWeather050701-051301'!N25</f>
        <v>0.733674698886941</v>
      </c>
      <c r="O25" s="39" t="n">
        <f aca="false">'ForecastedWeather050701-051301'!O25-'ActualWeather050701-051301'!O25</f>
        <v>0.73323932599047</v>
      </c>
      <c r="P25" s="39" t="n">
        <f aca="false">'ForecastedWeather050701-051301'!P25-'ActualWeather050701-051301'!P25</f>
        <v>0.730661483710074</v>
      </c>
      <c r="Q25" s="39" t="n">
        <f aca="false">'ForecastedWeather050701-051301'!Q25-'ActualWeather050701-051301'!Q25</f>
        <v>0.731881341439693</v>
      </c>
      <c r="R25" s="39" t="n">
        <f aca="false">'ForecastedWeather050701-051301'!R25-'ActualWeather050701-051301'!R25</f>
        <v>0.738180743173691</v>
      </c>
      <c r="S25" s="39" t="n">
        <f aca="false">'ForecastedWeather050701-051301'!S25-'ActualWeather050701-051301'!S25</f>
        <v>0.748698257335671</v>
      </c>
      <c r="T25" s="39" t="n">
        <f aca="false">'ForecastedWeather050701-051301'!T25-'ActualWeather050701-051301'!T25</f>
        <v>0.750388210309043</v>
      </c>
      <c r="U25" s="39" t="n">
        <f aca="false">'ForecastedWeather050701-051301'!U25-'ActualWeather050701-051301'!U25</f>
        <v>0.742961744936046</v>
      </c>
      <c r="V25" s="39" t="n">
        <f aca="false">'ForecastedWeather050701-051301'!V25-'ActualWeather050701-051301'!V25</f>
        <v>0.730294579858665</v>
      </c>
      <c r="W25" s="39" t="n">
        <f aca="false">'ForecastedWeather050701-051301'!W25-'ActualWeather050701-051301'!W25</f>
        <v>0.705773339638451</v>
      </c>
      <c r="X25" s="39" t="n">
        <f aca="false">'ForecastedWeather050701-051301'!X25-'ActualWeather050701-051301'!X25</f>
        <v>0.674725278051878</v>
      </c>
      <c r="Y25" s="40" t="n">
        <f aca="false">'ForecastedWeather050701-051301'!Y25-'ActualWeather050701-051301'!Y25</f>
        <v>0.650619510324322</v>
      </c>
      <c r="AA25" s="35" t="n">
        <f aca="false">SUM(B25:Y25)</f>
        <v>16.3451918048154</v>
      </c>
      <c r="AB25" s="36" t="n">
        <f aca="false">AVERAGE(B25:Y25)</f>
        <v>0.681049658533976</v>
      </c>
      <c r="AC25" s="37" t="n">
        <f aca="false">IF(ABS(MAX(B25:Y25))&lt;ABS(MIN(B25:Y25)),MIN(B25:Y25),MAX(B25:Y25))</f>
        <v>0.750388210309043</v>
      </c>
    </row>
    <row r="26" customFormat="false" ht="13.5" hidden="false" customHeight="false" outlineLevel="0" collapsed="false">
      <c r="A26" s="18" t="s">
        <v>28</v>
      </c>
      <c r="B26" s="15" t="n">
        <v>1</v>
      </c>
      <c r="C26" s="15" t="n">
        <v>2</v>
      </c>
      <c r="D26" s="15" t="n">
        <v>3</v>
      </c>
      <c r="E26" s="15" t="n">
        <v>4</v>
      </c>
      <c r="F26" s="15" t="n">
        <v>5</v>
      </c>
      <c r="G26" s="15" t="n">
        <v>6</v>
      </c>
      <c r="H26" s="15" t="n">
        <v>7</v>
      </c>
      <c r="I26" s="15" t="n">
        <v>8</v>
      </c>
      <c r="J26" s="15" t="n">
        <v>9</v>
      </c>
      <c r="K26" s="15" t="n">
        <v>10</v>
      </c>
      <c r="L26" s="15" t="n">
        <v>11</v>
      </c>
      <c r="M26" s="15" t="n">
        <v>12</v>
      </c>
      <c r="N26" s="15" t="n">
        <v>13</v>
      </c>
      <c r="O26" s="15" t="n">
        <v>14</v>
      </c>
      <c r="P26" s="15" t="n">
        <v>15</v>
      </c>
      <c r="Q26" s="15" t="n">
        <v>16</v>
      </c>
      <c r="R26" s="15" t="n">
        <v>17</v>
      </c>
      <c r="S26" s="15" t="n">
        <v>18</v>
      </c>
      <c r="T26" s="15" t="n">
        <v>19</v>
      </c>
      <c r="U26" s="15" t="n">
        <v>20</v>
      </c>
      <c r="V26" s="15" t="n">
        <v>21</v>
      </c>
      <c r="W26" s="15" t="n">
        <v>22</v>
      </c>
      <c r="X26" s="15" t="n">
        <v>23</v>
      </c>
      <c r="Y26" s="16" t="n">
        <v>24</v>
      </c>
      <c r="AA26" s="14" t="s">
        <v>10</v>
      </c>
      <c r="AB26" s="15" t="s">
        <v>11</v>
      </c>
      <c r="AC26" s="16" t="s">
        <v>12</v>
      </c>
    </row>
    <row r="27" customFormat="false" ht="12.75" hidden="false" customHeight="false" outlineLevel="0" collapsed="false">
      <c r="A27" s="26" t="n">
        <f aca="false">'ActualWeather050701-051301'!A27</f>
        <v>37032</v>
      </c>
      <c r="B27" s="54" t="n">
        <f aca="false">'ForecastedWeather050701-051301'!B27-'ActualWeather050701-051301'!B27</f>
        <v>2.05369723451953</v>
      </c>
      <c r="C27" s="42" t="n">
        <f aca="false">'ForecastedWeather050701-051301'!C27-'ActualWeather050701-051301'!C27</f>
        <v>2.09108259761004</v>
      </c>
      <c r="D27" s="42" t="n">
        <f aca="false">'ForecastedWeather050701-051301'!D27-'ActualWeather050701-051301'!D27</f>
        <v>2.09750611140608</v>
      </c>
      <c r="E27" s="42" t="n">
        <f aca="false">'ForecastedWeather050701-051301'!E27-'ActualWeather050701-051301'!E27</f>
        <v>2.11045174019076</v>
      </c>
      <c r="F27" s="42" t="n">
        <f aca="false">'ForecastedWeather050701-051301'!F27-'ActualWeather050701-051301'!F27</f>
        <v>2.14076640737307</v>
      </c>
      <c r="G27" s="42" t="n">
        <f aca="false">'ForecastedWeather050701-051301'!G27-'ActualWeather050701-051301'!G27</f>
        <v>2.23642645784734</v>
      </c>
      <c r="H27" s="42" t="n">
        <f aca="false">'ForecastedWeather050701-051301'!H27-'ActualWeather050701-051301'!H27</f>
        <v>2.50989880265774</v>
      </c>
      <c r="I27" s="42" t="n">
        <f aca="false">'ForecastedWeather050701-051301'!I27-'ActualWeather050701-051301'!I27</f>
        <v>2.71388678967572</v>
      </c>
      <c r="J27" s="42" t="n">
        <f aca="false">'ForecastedWeather050701-051301'!J27-'ActualWeather050701-051301'!J27</f>
        <v>2.85187627337113</v>
      </c>
      <c r="K27" s="42" t="n">
        <f aca="false">'ForecastedWeather050701-051301'!K27-'ActualWeather050701-051301'!K27</f>
        <v>2.77015412805438</v>
      </c>
      <c r="L27" s="42" t="n">
        <f aca="false">'ForecastedWeather050701-051301'!L27-'ActualWeather050701-051301'!L27</f>
        <v>3.17873276211134</v>
      </c>
      <c r="M27" s="42" t="n">
        <f aca="false">'ForecastedWeather050701-051301'!M27-'ActualWeather050701-051301'!M27</f>
        <v>3.28582236575575</v>
      </c>
      <c r="N27" s="42" t="n">
        <f aca="false">'ForecastedWeather050701-051301'!N27-'ActualWeather050701-051301'!N27</f>
        <v>3.21964984558436</v>
      </c>
      <c r="O27" s="42" t="n">
        <f aca="false">'ForecastedWeather050701-051301'!O27-'ActualWeather050701-051301'!O27</f>
        <v>3.29607837569383</v>
      </c>
      <c r="P27" s="42" t="n">
        <f aca="false">'ForecastedWeather050701-051301'!P27-'ActualWeather050701-051301'!P27</f>
        <v>3.1778126961141</v>
      </c>
      <c r="Q27" s="42" t="n">
        <f aca="false">'ForecastedWeather050701-051301'!Q27-'ActualWeather050701-051301'!Q27</f>
        <v>3.0595551074879</v>
      </c>
      <c r="R27" s="42" t="n">
        <f aca="false">'ForecastedWeather050701-051301'!R27-'ActualWeather050701-051301'!R27</f>
        <v>2.89382435277768</v>
      </c>
      <c r="S27" s="42" t="n">
        <f aca="false">'ForecastedWeather050701-051301'!S27-'ActualWeather050701-051301'!S27</f>
        <v>2.7171128149918</v>
      </c>
      <c r="T27" s="42" t="n">
        <f aca="false">'ForecastedWeather050701-051301'!T27-'ActualWeather050701-051301'!T27</f>
        <v>2.54552084146783</v>
      </c>
      <c r="U27" s="42" t="n">
        <f aca="false">'ForecastedWeather050701-051301'!U27-'ActualWeather050701-051301'!U27</f>
        <v>2.44687737194807</v>
      </c>
      <c r="V27" s="42" t="n">
        <f aca="false">'ForecastedWeather050701-051301'!V27-'ActualWeather050701-051301'!V27</f>
        <v>2.2997262307056</v>
      </c>
      <c r="W27" s="42" t="n">
        <f aca="false">'ForecastedWeather050701-051301'!W27-'ActualWeather050701-051301'!W27</f>
        <v>2.22298863598635</v>
      </c>
      <c r="X27" s="42" t="n">
        <f aca="false">'ForecastedWeather050701-051301'!X27-'ActualWeather050701-051301'!X27</f>
        <v>2.19813352375123</v>
      </c>
      <c r="Y27" s="43" t="n">
        <f aca="false">'ForecastedWeather050701-051301'!Y27-'ActualWeather050701-051301'!Y27</f>
        <v>2.21208192798968</v>
      </c>
      <c r="AA27" s="27" t="n">
        <f aca="false">SUM(B27:Y27)</f>
        <v>62.3296633950713</v>
      </c>
      <c r="AB27" s="28" t="n">
        <f aca="false">AVERAGE(B27:Y27)</f>
        <v>2.59706930812797</v>
      </c>
      <c r="AC27" s="29" t="n">
        <f aca="false">IF(ABS(MAX(B27:Y27))&lt;ABS(MIN(B27:Y27)),MIN(B27:Y27),MAX(B27:Y27))</f>
        <v>3.29607837569383</v>
      </c>
    </row>
    <row r="28" customFormat="false" ht="12.75" hidden="false" customHeight="false" outlineLevel="0" collapsed="false">
      <c r="A28" s="26" t="n">
        <f aca="false">'ActualWeather050701-051301'!A28</f>
        <v>37033</v>
      </c>
      <c r="B28" s="23" t="n">
        <f aca="false">'ForecastedWeather050701-051301'!B28-'ActualWeather050701-051301'!B28</f>
        <v>2.20384608614068</v>
      </c>
      <c r="C28" s="24" t="n">
        <f aca="false">'ForecastedWeather050701-051301'!C28-'ActualWeather050701-051301'!C28</f>
        <v>2.20043612430784</v>
      </c>
      <c r="D28" s="24" t="n">
        <f aca="false">'ForecastedWeather050701-051301'!D28-'ActualWeather050701-051301'!D28</f>
        <v>2.16930977644851</v>
      </c>
      <c r="E28" s="24" t="n">
        <f aca="false">'ForecastedWeather050701-051301'!E28-'ActualWeather050701-051301'!E28</f>
        <v>2.14004627230665</v>
      </c>
      <c r="F28" s="24" t="n">
        <f aca="false">'ForecastedWeather050701-051301'!F28-'ActualWeather050701-051301'!F28</f>
        <v>2.14005478543885</v>
      </c>
      <c r="G28" s="24" t="n">
        <f aca="false">'ForecastedWeather050701-051301'!G28-'ActualWeather050701-051301'!G28</f>
        <v>2.27560340841292</v>
      </c>
      <c r="H28" s="24" t="n">
        <f aca="false">'ForecastedWeather050701-051301'!H28-'ActualWeather050701-051301'!H28</f>
        <v>2.49310968493211</v>
      </c>
      <c r="I28" s="24" t="n">
        <f aca="false">'ForecastedWeather050701-051301'!I28-'ActualWeather050701-051301'!I28</f>
        <v>2.69572654152506</v>
      </c>
      <c r="J28" s="24" t="n">
        <f aca="false">'ForecastedWeather050701-051301'!J28-'ActualWeather050701-051301'!J28</f>
        <v>2.92838088247972</v>
      </c>
      <c r="K28" s="24" t="n">
        <f aca="false">'ForecastedWeather050701-051301'!K28-'ActualWeather050701-051301'!K28</f>
        <v>3.08997987784745</v>
      </c>
      <c r="L28" s="24" t="n">
        <f aca="false">'ForecastedWeather050701-051301'!L28-'ActualWeather050701-051301'!L28</f>
        <v>3.36207999880642</v>
      </c>
      <c r="M28" s="24" t="n">
        <f aca="false">'ForecastedWeather050701-051301'!M28-'ActualWeather050701-051301'!M28</f>
        <v>3.48495879632707</v>
      </c>
      <c r="N28" s="24" t="n">
        <f aca="false">'ForecastedWeather050701-051301'!N28-'ActualWeather050701-051301'!N28</f>
        <v>3.48823682412126</v>
      </c>
      <c r="O28" s="24" t="n">
        <f aca="false">'ForecastedWeather050701-051301'!O28-'ActualWeather050701-051301'!O28</f>
        <v>3.50900082938502</v>
      </c>
      <c r="P28" s="24" t="n">
        <f aca="false">'ForecastedWeather050701-051301'!P28-'ActualWeather050701-051301'!P28</f>
        <v>3.49494391696133</v>
      </c>
      <c r="Q28" s="24" t="n">
        <f aca="false">'ForecastedWeather050701-051301'!Q28-'ActualWeather050701-051301'!Q28</f>
        <v>3.41833436125231</v>
      </c>
      <c r="R28" s="24" t="n">
        <f aca="false">'ForecastedWeather050701-051301'!R28-'ActualWeather050701-051301'!R28</f>
        <v>3.28448039004723</v>
      </c>
      <c r="S28" s="24" t="n">
        <f aca="false">'ForecastedWeather050701-051301'!S28-'ActualWeather050701-051301'!S28</f>
        <v>3.13394511616528</v>
      </c>
      <c r="T28" s="24" t="n">
        <f aca="false">'ForecastedWeather050701-051301'!T28-'ActualWeather050701-051301'!T28</f>
        <v>2.91200530225869</v>
      </c>
      <c r="U28" s="24" t="n">
        <f aca="false">'ForecastedWeather050701-051301'!U28-'ActualWeather050701-051301'!U28</f>
        <v>2.71662046225165</v>
      </c>
      <c r="V28" s="24" t="n">
        <f aca="false">'ForecastedWeather050701-051301'!V28-'ActualWeather050701-051301'!V28</f>
        <v>2.45039755496737</v>
      </c>
      <c r="W28" s="24" t="n">
        <f aca="false">'ForecastedWeather050701-051301'!W28-'ActualWeather050701-051301'!W28</f>
        <v>2.40595813372814</v>
      </c>
      <c r="X28" s="24" t="n">
        <f aca="false">'ForecastedWeather050701-051301'!X28-'ActualWeather050701-051301'!X28</f>
        <v>2.35278030748671</v>
      </c>
      <c r="Y28" s="25" t="n">
        <f aca="false">'ForecastedWeather050701-051301'!Y28-'ActualWeather050701-051301'!Y28</f>
        <v>2.31625518800859</v>
      </c>
      <c r="AA28" s="30" t="n">
        <f aca="false">SUM(B28:Y28)</f>
        <v>66.6664906216069</v>
      </c>
      <c r="AB28" s="31" t="n">
        <f aca="false">AVERAGE(B28:Y28)</f>
        <v>2.77777044256695</v>
      </c>
      <c r="AC28" s="32" t="n">
        <f aca="false">IF(ABS(MAX(B28:Y28))&lt;ABS(MIN(B28:Y28)),MIN(B28:Y28),MAX(B28:Y28))</f>
        <v>3.50900082938502</v>
      </c>
    </row>
    <row r="29" customFormat="false" ht="12.75" hidden="false" customHeight="false" outlineLevel="0" collapsed="false">
      <c r="A29" s="26" t="n">
        <f aca="false">'ActualWeather050701-051301'!A29</f>
        <v>37034</v>
      </c>
      <c r="B29" s="23" t="n">
        <f aca="false">'ForecastedWeather050701-051301'!B29-'ActualWeather050701-051301'!B29</f>
        <v>2.33882005247951</v>
      </c>
      <c r="C29" s="24" t="n">
        <f aca="false">'ForecastedWeather050701-051301'!C29-'ActualWeather050701-051301'!C29</f>
        <v>2.29762488469404</v>
      </c>
      <c r="D29" s="24" t="n">
        <f aca="false">'ForecastedWeather050701-051301'!D29-'ActualWeather050701-051301'!D29</f>
        <v>2.25494138420523</v>
      </c>
      <c r="E29" s="24" t="n">
        <f aca="false">'ForecastedWeather050701-051301'!E29-'ActualWeather050701-051301'!E29</f>
        <v>2.20772874904497</v>
      </c>
      <c r="F29" s="24" t="n">
        <f aca="false">'ForecastedWeather050701-051301'!F29-'ActualWeather050701-051301'!F29</f>
        <v>2.21907300913483</v>
      </c>
      <c r="G29" s="24" t="n">
        <f aca="false">'ForecastedWeather050701-051301'!G29-'ActualWeather050701-051301'!G29</f>
        <v>2.25182136790481</v>
      </c>
      <c r="H29" s="24" t="n">
        <f aca="false">'ForecastedWeather050701-051301'!H29-'ActualWeather050701-051301'!H29</f>
        <v>2.458708219488</v>
      </c>
      <c r="I29" s="24" t="n">
        <f aca="false">'ForecastedWeather050701-051301'!I29-'ActualWeather050701-051301'!I29</f>
        <v>2.70356919857906</v>
      </c>
      <c r="J29" s="24" t="n">
        <f aca="false">'ForecastedWeather050701-051301'!J29-'ActualWeather050701-051301'!J29</f>
        <v>2.87312824571475</v>
      </c>
      <c r="K29" s="24" t="n">
        <f aca="false">'ForecastedWeather050701-051301'!K29-'ActualWeather050701-051301'!K29</f>
        <v>3.26341401507763</v>
      </c>
      <c r="L29" s="24" t="n">
        <f aca="false">'ForecastedWeather050701-051301'!L29-'ActualWeather050701-051301'!L29</f>
        <v>3.47542576329021</v>
      </c>
      <c r="M29" s="24" t="n">
        <f aca="false">'ForecastedWeather050701-051301'!M29-'ActualWeather050701-051301'!M29</f>
        <v>3.61129483533177</v>
      </c>
      <c r="N29" s="24" t="n">
        <f aca="false">'ForecastedWeather050701-051301'!N29-'ActualWeather050701-051301'!N29</f>
        <v>3.6624864279611</v>
      </c>
      <c r="O29" s="24" t="n">
        <f aca="false">'ForecastedWeather050701-051301'!O29-'ActualWeather050701-051301'!O29</f>
        <v>3.76150026707881</v>
      </c>
      <c r="P29" s="24" t="n">
        <f aca="false">'ForecastedWeather050701-051301'!P29-'ActualWeather050701-051301'!P29</f>
        <v>3.75878151407385</v>
      </c>
      <c r="Q29" s="24" t="n">
        <f aca="false">'ForecastedWeather050701-051301'!Q29-'ActualWeather050701-051301'!Q29</f>
        <v>3.67333033316104</v>
      </c>
      <c r="R29" s="24" t="n">
        <f aca="false">'ForecastedWeather050701-051301'!R29-'ActualWeather050701-051301'!R29</f>
        <v>3.54176296757785</v>
      </c>
      <c r="S29" s="24" t="n">
        <f aca="false">'ForecastedWeather050701-051301'!S29-'ActualWeather050701-051301'!S29</f>
        <v>3.38343133561527</v>
      </c>
      <c r="T29" s="24" t="n">
        <f aca="false">'ForecastedWeather050701-051301'!T29-'ActualWeather050701-051301'!T29</f>
        <v>3.14060821290677</v>
      </c>
      <c r="U29" s="24" t="n">
        <f aca="false">'ForecastedWeather050701-051301'!U29-'ActualWeather050701-051301'!U29</f>
        <v>2.88061023055492</v>
      </c>
      <c r="V29" s="24" t="n">
        <f aca="false">'ForecastedWeather050701-051301'!V29-'ActualWeather050701-051301'!V29</f>
        <v>2.59925514773973</v>
      </c>
      <c r="W29" s="24" t="n">
        <f aca="false">'ForecastedWeather050701-051301'!W29-'ActualWeather050701-051301'!W29</f>
        <v>2.59605801373067</v>
      </c>
      <c r="X29" s="24" t="n">
        <f aca="false">'ForecastedWeather050701-051301'!X29-'ActualWeather050701-051301'!X29</f>
        <v>2.52168256268366</v>
      </c>
      <c r="Y29" s="25" t="n">
        <f aca="false">'ForecastedWeather050701-051301'!Y29-'ActualWeather050701-051301'!Y29</f>
        <v>2.44721727016106</v>
      </c>
      <c r="AA29" s="30" t="n">
        <f aca="false">SUM(B29:Y29)</f>
        <v>69.9222740081896</v>
      </c>
      <c r="AB29" s="31" t="n">
        <f aca="false">AVERAGE(B29:Y29)</f>
        <v>2.91342808367456</v>
      </c>
      <c r="AC29" s="32" t="n">
        <f aca="false">IF(ABS(MAX(B29:Y29))&lt;ABS(MIN(B29:Y29)),MIN(B29:Y29),MAX(B29:Y29))</f>
        <v>3.76150026707881</v>
      </c>
    </row>
    <row r="30" customFormat="false" ht="12.75" hidden="false" customHeight="false" outlineLevel="0" collapsed="false">
      <c r="A30" s="26" t="n">
        <f aca="false">'ActualWeather050701-051301'!A30</f>
        <v>37035</v>
      </c>
      <c r="B30" s="23" t="n">
        <f aca="false">'ForecastedWeather050701-051301'!B30-'ActualWeather050701-051301'!B30</f>
        <v>2.31654095151245</v>
      </c>
      <c r="C30" s="24" t="n">
        <f aca="false">'ForecastedWeather050701-051301'!C30-'ActualWeather050701-051301'!C30</f>
        <v>2.31337412192741</v>
      </c>
      <c r="D30" s="24" t="n">
        <f aca="false">'ForecastedWeather050701-051301'!D30-'ActualWeather050701-051301'!D30</f>
        <v>2.2732491142812</v>
      </c>
      <c r="E30" s="24" t="n">
        <f aca="false">'ForecastedWeather050701-051301'!E30-'ActualWeather050701-051301'!E30</f>
        <v>2.21938172389572</v>
      </c>
      <c r="F30" s="24" t="n">
        <f aca="false">'ForecastedWeather050701-051301'!F30-'ActualWeather050701-051301'!F30</f>
        <v>2.22628626257303</v>
      </c>
      <c r="G30" s="24" t="n">
        <f aca="false">'ForecastedWeather050701-051301'!G30-'ActualWeather050701-051301'!G30</f>
        <v>2.35337427127781</v>
      </c>
      <c r="H30" s="24" t="n">
        <f aca="false">'ForecastedWeather050701-051301'!H30-'ActualWeather050701-051301'!H30</f>
        <v>2.53639990995682</v>
      </c>
      <c r="I30" s="24" t="n">
        <f aca="false">'ForecastedWeather050701-051301'!I30-'ActualWeather050701-051301'!I30</f>
        <v>2.73621846328037</v>
      </c>
      <c r="J30" s="24" t="n">
        <f aca="false">'ForecastedWeather050701-051301'!J30-'ActualWeather050701-051301'!J30</f>
        <v>2.89926200358072</v>
      </c>
      <c r="K30" s="24" t="n">
        <f aca="false">'ForecastedWeather050701-051301'!K30-'ActualWeather050701-051301'!K30</f>
        <v>3.07235464461142</v>
      </c>
      <c r="L30" s="24" t="n">
        <f aca="false">'ForecastedWeather050701-051301'!L30-'ActualWeather050701-051301'!L30</f>
        <v>3.40433598849384</v>
      </c>
      <c r="M30" s="24" t="n">
        <f aca="false">'ForecastedWeather050701-051301'!M30-'ActualWeather050701-051301'!M30</f>
        <v>3.45319022092749</v>
      </c>
      <c r="N30" s="24" t="n">
        <f aca="false">'ForecastedWeather050701-051301'!N30-'ActualWeather050701-051301'!N30</f>
        <v>3.47516628556122</v>
      </c>
      <c r="O30" s="24" t="n">
        <f aca="false">'ForecastedWeather050701-051301'!O30-'ActualWeather050701-051301'!O30</f>
        <v>3.47626118608914</v>
      </c>
      <c r="P30" s="24" t="n">
        <f aca="false">'ForecastedWeather050701-051301'!P30-'ActualWeather050701-051301'!P30</f>
        <v>3.42873304914967</v>
      </c>
      <c r="Q30" s="24" t="n">
        <f aca="false">'ForecastedWeather050701-051301'!Q30-'ActualWeather050701-051301'!Q30</f>
        <v>3.36980099581959</v>
      </c>
      <c r="R30" s="24" t="n">
        <f aca="false">'ForecastedWeather050701-051301'!R30-'ActualWeather050701-051301'!R30</f>
        <v>3.23780510232387</v>
      </c>
      <c r="S30" s="24" t="n">
        <f aca="false">'ForecastedWeather050701-051301'!S30-'ActualWeather050701-051301'!S30</f>
        <v>3.09733373276351</v>
      </c>
      <c r="T30" s="24" t="n">
        <f aca="false">'ForecastedWeather050701-051301'!T30-'ActualWeather050701-051301'!T30</f>
        <v>2.91415209357662</v>
      </c>
      <c r="U30" s="24" t="n">
        <f aca="false">'ForecastedWeather050701-051301'!U30-'ActualWeather050701-051301'!U30</f>
        <v>2.75772690508026</v>
      </c>
      <c r="V30" s="24" t="n">
        <f aca="false">'ForecastedWeather050701-051301'!V30-'ActualWeather050701-051301'!V30</f>
        <v>2.51937229477992</v>
      </c>
      <c r="W30" s="24" t="n">
        <f aca="false">'ForecastedWeather050701-051301'!W30-'ActualWeather050701-051301'!W30</f>
        <v>2.47700796724344</v>
      </c>
      <c r="X30" s="24" t="n">
        <f aca="false">'ForecastedWeather050701-051301'!X30-'ActualWeather050701-051301'!X30</f>
        <v>2.41902595797324</v>
      </c>
      <c r="Y30" s="25" t="n">
        <f aca="false">'ForecastedWeather050701-051301'!Y30-'ActualWeather050701-051301'!Y30</f>
        <v>2.36718973039227</v>
      </c>
      <c r="AA30" s="30" t="n">
        <f aca="false">SUM(B30:Y30)</f>
        <v>67.343542977071</v>
      </c>
      <c r="AB30" s="31" t="n">
        <f aca="false">AVERAGE(B30:Y30)</f>
        <v>2.80598095737796</v>
      </c>
      <c r="AC30" s="32" t="n">
        <f aca="false">IF(ABS(MAX(B30:Y30))&lt;ABS(MIN(B30:Y30)),MIN(B30:Y30),MAX(B30:Y30))</f>
        <v>3.47626118608914</v>
      </c>
    </row>
    <row r="31" customFormat="false" ht="12.75" hidden="false" customHeight="false" outlineLevel="0" collapsed="false">
      <c r="A31" s="26" t="n">
        <f aca="false">'ActualWeather050701-051301'!A31</f>
        <v>37036</v>
      </c>
      <c r="B31" s="23" t="n">
        <f aca="false">'ForecastedWeather050701-051301'!B31-'ActualWeather050701-051301'!B31</f>
        <v>2.28965578831007</v>
      </c>
      <c r="C31" s="24" t="n">
        <f aca="false">'ForecastedWeather050701-051301'!C31-'ActualWeather050701-051301'!C31</f>
        <v>2.2786710351562</v>
      </c>
      <c r="D31" s="24" t="n">
        <f aca="false">'ForecastedWeather050701-051301'!D31-'ActualWeather050701-051301'!D31</f>
        <v>2.2378883082627</v>
      </c>
      <c r="E31" s="24" t="n">
        <f aca="false">'ForecastedWeather050701-051301'!E31-'ActualWeather050701-051301'!E31</f>
        <v>2.20345538362338</v>
      </c>
      <c r="F31" s="24" t="n">
        <f aca="false">'ForecastedWeather050701-051301'!F31-'ActualWeather050701-051301'!F31</f>
        <v>2.20885363576017</v>
      </c>
      <c r="G31" s="24" t="n">
        <f aca="false">'ForecastedWeather050701-051301'!G31-'ActualWeather050701-051301'!G31</f>
        <v>2.32086512056592</v>
      </c>
      <c r="H31" s="24" t="n">
        <f aca="false">'ForecastedWeather050701-051301'!H31-'ActualWeather050701-051301'!H31</f>
        <v>2.50004302105855</v>
      </c>
      <c r="I31" s="24" t="n">
        <f aca="false">'ForecastedWeather050701-051301'!I31-'ActualWeather050701-051301'!I31</f>
        <v>2.68330065978542</v>
      </c>
      <c r="J31" s="24" t="n">
        <f aca="false">'ForecastedWeather050701-051301'!J31-'ActualWeather050701-051301'!J31</f>
        <v>2.84051260741456</v>
      </c>
      <c r="K31" s="24" t="n">
        <f aca="false">'ForecastedWeather050701-051301'!K31-'ActualWeather050701-051301'!K31</f>
        <v>3.00917877459367</v>
      </c>
      <c r="L31" s="24" t="n">
        <f aca="false">'ForecastedWeather050701-051301'!L31-'ActualWeather050701-051301'!L31</f>
        <v>3.28635801210524</v>
      </c>
      <c r="M31" s="24" t="n">
        <f aca="false">'ForecastedWeather050701-051301'!M31-'ActualWeather050701-051301'!M31</f>
        <v>3.3906287812837</v>
      </c>
      <c r="N31" s="24" t="n">
        <f aca="false">'ForecastedWeather050701-051301'!N31-'ActualWeather050701-051301'!N31</f>
        <v>3.34764127775269</v>
      </c>
      <c r="O31" s="24" t="n">
        <f aca="false">'ForecastedWeather050701-051301'!O31-'ActualWeather050701-051301'!O31</f>
        <v>3.3874127092913</v>
      </c>
      <c r="P31" s="24" t="n">
        <f aca="false">'ForecastedWeather050701-051301'!P31-'ActualWeather050701-051301'!P31</f>
        <v>3.36847831106548</v>
      </c>
      <c r="Q31" s="24" t="n">
        <f aca="false">'ForecastedWeather050701-051301'!Q31-'ActualWeather050701-051301'!Q31</f>
        <v>3.30777329570046</v>
      </c>
      <c r="R31" s="24" t="n">
        <f aca="false">'ForecastedWeather050701-051301'!R31-'ActualWeather050701-051301'!R31</f>
        <v>3.17895392444845</v>
      </c>
      <c r="S31" s="24" t="n">
        <f aca="false">'ForecastedWeather050701-051301'!S31-'ActualWeather050701-051301'!S31</f>
        <v>3.01670987071111</v>
      </c>
      <c r="T31" s="24" t="n">
        <f aca="false">'ForecastedWeather050701-051301'!T31-'ActualWeather050701-051301'!T31</f>
        <v>2.84455236495863</v>
      </c>
      <c r="U31" s="24" t="n">
        <f aca="false">'ForecastedWeather050701-051301'!U31-'ActualWeather050701-051301'!U31</f>
        <v>2.6518519727841</v>
      </c>
      <c r="V31" s="24" t="n">
        <f aca="false">'ForecastedWeather050701-051301'!V31-'ActualWeather050701-051301'!V31</f>
        <v>2.39072360628763</v>
      </c>
      <c r="W31" s="24" t="n">
        <f aca="false">'ForecastedWeather050701-051301'!W31-'ActualWeather050701-051301'!W31</f>
        <v>2.34363517519274</v>
      </c>
      <c r="X31" s="24" t="n">
        <f aca="false">'ForecastedWeather050701-051301'!X31-'ActualWeather050701-051301'!X31</f>
        <v>2.2785516663132</v>
      </c>
      <c r="Y31" s="25" t="n">
        <f aca="false">'ForecastedWeather050701-051301'!Y31-'ActualWeather050701-051301'!Y31</f>
        <v>2.21967994164836</v>
      </c>
      <c r="AA31" s="30" t="n">
        <f aca="false">SUM(B31:Y31)</f>
        <v>65.5853752440737</v>
      </c>
      <c r="AB31" s="31" t="n">
        <f aca="false">AVERAGE(B31:Y31)</f>
        <v>2.73272396850307</v>
      </c>
      <c r="AC31" s="32" t="n">
        <f aca="false">IF(ABS(MAX(B31:Y31))&lt;ABS(MIN(B31:Y31)),MIN(B31:Y31),MAX(B31:Y31))</f>
        <v>3.3906287812837</v>
      </c>
    </row>
    <row r="32" customFormat="false" ht="12.75" hidden="false" customHeight="false" outlineLevel="0" collapsed="false">
      <c r="A32" s="26" t="n">
        <f aca="false">'ActualWeather050701-051301'!A32</f>
        <v>37037</v>
      </c>
      <c r="B32" s="23" t="n">
        <f aca="false">'ForecastedWeather050701-051301'!B32-'ActualWeather050701-051301'!B32</f>
        <v>2.17113719361691</v>
      </c>
      <c r="C32" s="24" t="n">
        <f aca="false">'ForecastedWeather050701-051301'!C32-'ActualWeather050701-051301'!C32</f>
        <v>2.15462826380884</v>
      </c>
      <c r="D32" s="24" t="n">
        <f aca="false">'ForecastedWeather050701-051301'!D32-'ActualWeather050701-051301'!D32</f>
        <v>2.12410545824754</v>
      </c>
      <c r="E32" s="24" t="n">
        <f aca="false">'ForecastedWeather050701-051301'!E32-'ActualWeather050701-051301'!E32</f>
        <v>2.11447596935904</v>
      </c>
      <c r="F32" s="24" t="n">
        <f aca="false">'ForecastedWeather050701-051301'!F32-'ActualWeather050701-051301'!F32</f>
        <v>2.11233705087296</v>
      </c>
      <c r="G32" s="24" t="n">
        <f aca="false">'ForecastedWeather050701-051301'!G32-'ActualWeather050701-051301'!G32</f>
        <v>2.16693671886832</v>
      </c>
      <c r="H32" s="24" t="n">
        <f aca="false">'ForecastedWeather050701-051301'!H32-'ActualWeather050701-051301'!H32</f>
        <v>2.19196618514484</v>
      </c>
      <c r="I32" s="24" t="n">
        <f aca="false">'ForecastedWeather050701-051301'!I32-'ActualWeather050701-051301'!I32</f>
        <v>2.2254198757856</v>
      </c>
      <c r="J32" s="24" t="n">
        <f aca="false">'ForecastedWeather050701-051301'!J32-'ActualWeather050701-051301'!J32</f>
        <v>2.30179538087798</v>
      </c>
      <c r="K32" s="24" t="n">
        <f aca="false">'ForecastedWeather050701-051301'!K32-'ActualWeather050701-051301'!K32</f>
        <v>2.35955276721432</v>
      </c>
      <c r="L32" s="24" t="n">
        <f aca="false">'ForecastedWeather050701-051301'!L32-'ActualWeather050701-051301'!L32</f>
        <v>2.4844524399375</v>
      </c>
      <c r="M32" s="24" t="n">
        <f aca="false">'ForecastedWeather050701-051301'!M32-'ActualWeather050701-051301'!M32</f>
        <v>2.64042569691919</v>
      </c>
      <c r="N32" s="24" t="n">
        <f aca="false">'ForecastedWeather050701-051301'!N32-'ActualWeather050701-051301'!N32</f>
        <v>2.70147268779417</v>
      </c>
      <c r="O32" s="24" t="n">
        <f aca="false">'ForecastedWeather050701-051301'!O32-'ActualWeather050701-051301'!O32</f>
        <v>2.73035143744425</v>
      </c>
      <c r="P32" s="24" t="n">
        <f aca="false">'ForecastedWeather050701-051301'!P32-'ActualWeather050701-051301'!P32</f>
        <v>2.68207870466779</v>
      </c>
      <c r="Q32" s="24" t="n">
        <f aca="false">'ForecastedWeather050701-051301'!Q32-'ActualWeather050701-051301'!Q32</f>
        <v>2.63291960366833</v>
      </c>
      <c r="R32" s="24" t="n">
        <f aca="false">'ForecastedWeather050701-051301'!R32-'ActualWeather050701-051301'!R32</f>
        <v>2.57998254077345</v>
      </c>
      <c r="S32" s="24" t="n">
        <f aca="false">'ForecastedWeather050701-051301'!S32-'ActualWeather050701-051301'!S32</f>
        <v>2.53789727964079</v>
      </c>
      <c r="T32" s="24" t="n">
        <f aca="false">'ForecastedWeather050701-051301'!T32-'ActualWeather050701-051301'!T32</f>
        <v>2.45054889082466</v>
      </c>
      <c r="U32" s="24" t="n">
        <f aca="false">'ForecastedWeather050701-051301'!U32-'ActualWeather050701-051301'!U32</f>
        <v>2.38500255656849</v>
      </c>
      <c r="V32" s="24" t="n">
        <f aca="false">'ForecastedWeather050701-051301'!V32-'ActualWeather050701-051301'!V32</f>
        <v>2.13164699240679</v>
      </c>
      <c r="W32" s="24" t="n">
        <f aca="false">'ForecastedWeather050701-051301'!W32-'ActualWeather050701-051301'!W32</f>
        <v>2.10330516221147</v>
      </c>
      <c r="X32" s="24" t="n">
        <f aca="false">'ForecastedWeather050701-051301'!X32-'ActualWeather050701-051301'!X32</f>
        <v>2.07776294803005</v>
      </c>
      <c r="Y32" s="25" t="n">
        <f aca="false">'ForecastedWeather050701-051301'!Y32-'ActualWeather050701-051301'!Y32</f>
        <v>2.07230028529226</v>
      </c>
      <c r="AA32" s="30" t="n">
        <f aca="false">SUM(B32:Y32)</f>
        <v>56.1325020899755</v>
      </c>
      <c r="AB32" s="31" t="n">
        <f aca="false">AVERAGE(B32:Y32)</f>
        <v>2.33885425374898</v>
      </c>
      <c r="AC32" s="32" t="n">
        <f aca="false">IF(ABS(MAX(B32:Y32))&lt;ABS(MIN(B32:Y32)),MIN(B32:Y32),MAX(B32:Y32))</f>
        <v>2.73035143744425</v>
      </c>
    </row>
    <row r="33" customFormat="false" ht="13.5" hidden="false" customHeight="false" outlineLevel="0" collapsed="false">
      <c r="A33" s="26" t="n">
        <f aca="false">'ActualWeather050701-051301'!A33</f>
        <v>37038</v>
      </c>
      <c r="B33" s="49" t="n">
        <f aca="false">'ForecastedWeather050701-051301'!B33-'ActualWeather050701-051301'!B33</f>
        <v>0.0159469992356029</v>
      </c>
      <c r="C33" s="39" t="n">
        <f aca="false">'ForecastedWeather050701-051301'!C33-'ActualWeather050701-051301'!C33</f>
        <v>0.0116750323120431</v>
      </c>
      <c r="D33" s="39" t="n">
        <f aca="false">'ForecastedWeather050701-051301'!D33-'ActualWeather050701-051301'!D33</f>
        <v>0.00833254902561054</v>
      </c>
      <c r="E33" s="39" t="n">
        <f aca="false">'ForecastedWeather050701-051301'!E33-'ActualWeather050701-051301'!E33</f>
        <v>0.00539227673970966</v>
      </c>
      <c r="F33" s="39" t="n">
        <f aca="false">'ForecastedWeather050701-051301'!F33-'ActualWeather050701-051301'!F33</f>
        <v>0.00264616029074238</v>
      </c>
      <c r="G33" s="39" t="n">
        <f aca="false">'ForecastedWeather050701-051301'!G33-'ActualWeather050701-051301'!G33</f>
        <v>-0.00127838225054466</v>
      </c>
      <c r="H33" s="39" t="n">
        <f aca="false">'ForecastedWeather050701-051301'!H33-'ActualWeather050701-051301'!H33</f>
        <v>-0.00470481248924659</v>
      </c>
      <c r="I33" s="39" t="n">
        <f aca="false">'ForecastedWeather050701-051301'!I33-'ActualWeather050701-051301'!I33</f>
        <v>-0.00548582822386634</v>
      </c>
      <c r="J33" s="39" t="n">
        <f aca="false">'ForecastedWeather050701-051301'!J33-'ActualWeather050701-051301'!J33</f>
        <v>-0.00692351822498494</v>
      </c>
      <c r="K33" s="39" t="n">
        <f aca="false">'ForecastedWeather050701-051301'!K33-'ActualWeather050701-051301'!K33</f>
        <v>0.0378774529874915</v>
      </c>
      <c r="L33" s="39" t="n">
        <f aca="false">'ForecastedWeather050701-051301'!L33-'ActualWeather050701-051301'!L33</f>
        <v>0.00954024341799942</v>
      </c>
      <c r="M33" s="39" t="n">
        <f aca="false">'ForecastedWeather050701-051301'!M33-'ActualWeather050701-051301'!M33</f>
        <v>0.0191728626957666</v>
      </c>
      <c r="N33" s="39" t="n">
        <f aca="false">'ForecastedWeather050701-051301'!N33-'ActualWeather050701-051301'!N33</f>
        <v>0.0324309635685234</v>
      </c>
      <c r="O33" s="39" t="n">
        <f aca="false">'ForecastedWeather050701-051301'!O33-'ActualWeather050701-051301'!O33</f>
        <v>0.0432176429397448</v>
      </c>
      <c r="P33" s="39" t="n">
        <f aca="false">'ForecastedWeather050701-051301'!P33-'ActualWeather050701-051301'!P33</f>
        <v>0.0551573350977388</v>
      </c>
      <c r="Q33" s="39" t="n">
        <f aca="false">'ForecastedWeather050701-051301'!Q33-'ActualWeather050701-051301'!Q33</f>
        <v>0.0652914292882194</v>
      </c>
      <c r="R33" s="39" t="n">
        <f aca="false">'ForecastedWeather050701-051301'!R33-'ActualWeather050701-051301'!R33</f>
        <v>0.069219893331089</v>
      </c>
      <c r="S33" s="39" t="n">
        <f aca="false">'ForecastedWeather050701-051301'!S33-'ActualWeather050701-051301'!S33</f>
        <v>0.0710065441362136</v>
      </c>
      <c r="T33" s="39" t="n">
        <f aca="false">'ForecastedWeather050701-051301'!T33-'ActualWeather050701-051301'!T33</f>
        <v>0.0663492239840209</v>
      </c>
      <c r="U33" s="39" t="n">
        <f aca="false">'ForecastedWeather050701-051301'!U33-'ActualWeather050701-051301'!U33</f>
        <v>0.0486378604550737</v>
      </c>
      <c r="V33" s="39" t="n">
        <f aca="false">'ForecastedWeather050701-051301'!V33-'ActualWeather050701-051301'!V33</f>
        <v>0.0349052957499998</v>
      </c>
      <c r="W33" s="39" t="n">
        <f aca="false">'ForecastedWeather050701-051301'!W33-'ActualWeather050701-051301'!W33</f>
        <v>0.040769667588922</v>
      </c>
      <c r="X33" s="39" t="n">
        <f aca="false">'ForecastedWeather050701-051301'!X33-'ActualWeather050701-051301'!X33</f>
        <v>0.0336254761196146</v>
      </c>
      <c r="Y33" s="40" t="n">
        <f aca="false">'ForecastedWeather050701-051301'!Y33-'ActualWeather050701-051301'!Y33</f>
        <v>0.0230933664107917</v>
      </c>
      <c r="AA33" s="35" t="n">
        <f aca="false">SUM(B33:Y33)</f>
        <v>0.675895734186275</v>
      </c>
      <c r="AB33" s="36" t="n">
        <f aca="false">AVERAGE(B33:Y33)</f>
        <v>0.0281623222577615</v>
      </c>
      <c r="AC33" s="37" t="n">
        <f aca="false">IF(ABS(MAX(B33:Y33))&lt;ABS(MIN(B33:Y33)),MIN(B33:Y33),MAX(B33:Y33))</f>
        <v>0.0710065441362136</v>
      </c>
    </row>
    <row r="34" customFormat="false" ht="13.5" hidden="false" customHeight="false" outlineLevel="0" collapsed="false">
      <c r="A34" s="18" t="s">
        <v>29</v>
      </c>
      <c r="B34" s="15" t="n">
        <v>1</v>
      </c>
      <c r="C34" s="15" t="n">
        <v>2</v>
      </c>
      <c r="D34" s="15" t="n">
        <v>3</v>
      </c>
      <c r="E34" s="15" t="n">
        <v>4</v>
      </c>
      <c r="F34" s="15" t="n">
        <v>5</v>
      </c>
      <c r="G34" s="15" t="n">
        <v>6</v>
      </c>
      <c r="H34" s="15" t="n">
        <v>7</v>
      </c>
      <c r="I34" s="15" t="n">
        <v>8</v>
      </c>
      <c r="J34" s="15" t="n">
        <v>9</v>
      </c>
      <c r="K34" s="15" t="n">
        <v>10</v>
      </c>
      <c r="L34" s="15" t="n">
        <v>11</v>
      </c>
      <c r="M34" s="15" t="n">
        <v>12</v>
      </c>
      <c r="N34" s="15" t="n">
        <v>13</v>
      </c>
      <c r="O34" s="15" t="n">
        <v>14</v>
      </c>
      <c r="P34" s="15" t="n">
        <v>15</v>
      </c>
      <c r="Q34" s="15" t="n">
        <v>16</v>
      </c>
      <c r="R34" s="15" t="n">
        <v>17</v>
      </c>
      <c r="S34" s="15" t="n">
        <v>18</v>
      </c>
      <c r="T34" s="15" t="n">
        <v>19</v>
      </c>
      <c r="U34" s="15" t="n">
        <v>20</v>
      </c>
      <c r="V34" s="15" t="n">
        <v>21</v>
      </c>
      <c r="W34" s="15" t="n">
        <v>22</v>
      </c>
      <c r="X34" s="15" t="n">
        <v>23</v>
      </c>
      <c r="Y34" s="16" t="n">
        <v>24</v>
      </c>
      <c r="AA34" s="14" t="s">
        <v>10</v>
      </c>
      <c r="AB34" s="15" t="s">
        <v>11</v>
      </c>
      <c r="AC34" s="16" t="s">
        <v>12</v>
      </c>
    </row>
    <row r="35" customFormat="false" ht="12.75" hidden="false" customHeight="false" outlineLevel="0" collapsed="false">
      <c r="A35" s="26" t="n">
        <f aca="false">'ActualWeather050701-051301'!A35</f>
        <v>37032</v>
      </c>
      <c r="B35" s="54" t="n">
        <f aca="false">'ForecastedWeather050701-051301'!B35-'ActualWeather050701-051301'!B35</f>
        <v>2.54392304471773E-007</v>
      </c>
      <c r="C35" s="42" t="n">
        <f aca="false">'ForecastedWeather050701-051301'!C35-'ActualWeather050701-051301'!C35</f>
        <v>-2.76640309007647E-007</v>
      </c>
      <c r="D35" s="42" t="n">
        <f aca="false">'ForecastedWeather050701-051301'!D35-'ActualWeather050701-051301'!D35</f>
        <v>-2.35322754130185E-007</v>
      </c>
      <c r="E35" s="42" t="n">
        <f aca="false">'ForecastedWeather050701-051301'!E35-'ActualWeather050701-051301'!E35</f>
        <v>2.22706475511147E-007</v>
      </c>
      <c r="F35" s="42" t="n">
        <f aca="false">'ForecastedWeather050701-051301'!F35-'ActualWeather050701-051301'!F35</f>
        <v>-4.88543181270673E-007</v>
      </c>
      <c r="G35" s="42" t="n">
        <f aca="false">'ForecastedWeather050701-051301'!G35-'ActualWeather050701-051301'!G35</f>
        <v>-2.72311990498486E-007</v>
      </c>
      <c r="H35" s="42" t="n">
        <f aca="false">'ForecastedWeather050701-051301'!H35-'ActualWeather050701-051301'!H35</f>
        <v>1.74746415435023E-007</v>
      </c>
      <c r="I35" s="42" t="n">
        <f aca="false">'ForecastedWeather050701-051301'!I35-'ActualWeather050701-051301'!I35</f>
        <v>-2.81967747664535E-007</v>
      </c>
      <c r="J35" s="42" t="n">
        <f aca="false">'ForecastedWeather050701-051301'!J35-'ActualWeather050701-051301'!J35</f>
        <v>4.71176748326196E-007</v>
      </c>
      <c r="K35" s="42" t="n">
        <f aca="false">'ForecastedWeather050701-051301'!K35-'ActualWeather050701-051301'!K35</f>
        <v>4.4615527799996E-009</v>
      </c>
      <c r="L35" s="42" t="n">
        <f aca="false">'ForecastedWeather050701-051301'!L35-'ActualWeather050701-051301'!L35</f>
        <v>4.1563207453521E-007</v>
      </c>
      <c r="M35" s="42" t="n">
        <f aca="false">'ForecastedWeather050701-051301'!M35-'ActualWeather050701-051301'!M35</f>
        <v>1.75878066444035E-007</v>
      </c>
      <c r="N35" s="42" t="n">
        <f aca="false">'ForecastedWeather050701-051301'!N35-'ActualWeather050701-051301'!N35</f>
        <v>3.41372070472579E-007</v>
      </c>
      <c r="O35" s="42" t="n">
        <f aca="false">'ForecastedWeather050701-051301'!O35-'ActualWeather050701-051301'!O35</f>
        <v>-3.99726618208196E-007</v>
      </c>
      <c r="P35" s="42" t="n">
        <f aca="false">'ForecastedWeather050701-051301'!P35-'ActualWeather050701-051301'!P35</f>
        <v>-8.31059474015738E-009</v>
      </c>
      <c r="Q35" s="42" t="n">
        <f aca="false">'ForecastedWeather050701-051301'!Q35-'ActualWeather050701-051301'!Q35</f>
        <v>-3.01683283021603E-007</v>
      </c>
      <c r="R35" s="42" t="n">
        <f aca="false">'ForecastedWeather050701-051301'!R35-'ActualWeather050701-051301'!R35</f>
        <v>2.07814815356144E-009</v>
      </c>
      <c r="S35" s="42" t="n">
        <f aca="false">'ForecastedWeather050701-051301'!S35-'ActualWeather050701-051301'!S35</f>
        <v>-1.06969294727532E-007</v>
      </c>
      <c r="T35" s="42" t="n">
        <f aca="false">'ForecastedWeather050701-051301'!T35-'ActualWeather050701-051301'!T35</f>
        <v>1.61652797536771E-007</v>
      </c>
      <c r="U35" s="42" t="n">
        <f aca="false">'ForecastedWeather050701-051301'!U35-'ActualWeather050701-051301'!U35</f>
        <v>2.0575179118798E-007</v>
      </c>
      <c r="V35" s="42" t="n">
        <f aca="false">'ForecastedWeather050701-051301'!V35-'ActualWeather050701-051301'!V35</f>
        <v>-4.74483721063512E-007</v>
      </c>
      <c r="W35" s="42" t="n">
        <f aca="false">'ForecastedWeather050701-051301'!W35-'ActualWeather050701-051301'!W35</f>
        <v>2.51058911326929E-007</v>
      </c>
      <c r="X35" s="42" t="n">
        <f aca="false">'ForecastedWeather050701-051301'!X35-'ActualWeather050701-051301'!X35</f>
        <v>-2.10451483101393E-007</v>
      </c>
      <c r="Y35" s="43" t="n">
        <f aca="false">'ForecastedWeather050701-051301'!Y35-'ActualWeather050701-051301'!Y35</f>
        <v>-3.74510369466341E-007</v>
      </c>
      <c r="AA35" s="27" t="n">
        <f aca="false">SUM(B35:Y35)</f>
        <v>-7.50013990719056E-007</v>
      </c>
      <c r="AB35" s="28" t="n">
        <f aca="false">AVERAGE(B35:Y35)</f>
        <v>-3.12505829466273E-008</v>
      </c>
      <c r="AC35" s="29" t="n">
        <f aca="false">IF(ABS(MAX(B35:Y35))&lt;ABS(MIN(B35:Y35)),MIN(B35:Y35),MAX(B35:Y35))</f>
        <v>-4.88543181270673E-007</v>
      </c>
    </row>
    <row r="36" customFormat="false" ht="12.75" hidden="false" customHeight="false" outlineLevel="0" collapsed="false">
      <c r="A36" s="26" t="n">
        <f aca="false">'ActualWeather050701-051301'!A36</f>
        <v>37033</v>
      </c>
      <c r="B36" s="23" t="n">
        <f aca="false">'ForecastedWeather050701-051301'!B36-'ActualWeather050701-051301'!B36</f>
        <v>0.00125059151528747</v>
      </c>
      <c r="C36" s="24" t="n">
        <f aca="false">'ForecastedWeather050701-051301'!C36-'ActualWeather050701-051301'!C36</f>
        <v>0.00103280304609921</v>
      </c>
      <c r="D36" s="24" t="n">
        <f aca="false">'ForecastedWeather050701-051301'!D36-'ActualWeather050701-051301'!D36</f>
        <v>0.000809448059070503</v>
      </c>
      <c r="E36" s="24" t="n">
        <f aca="false">'ForecastedWeather050701-051301'!E36-'ActualWeather050701-051301'!E36</f>
        <v>0.000563510508518425</v>
      </c>
      <c r="F36" s="24" t="n">
        <f aca="false">'ForecastedWeather050701-051301'!F36-'ActualWeather050701-051301'!F36</f>
        <v>0.000217401839043882</v>
      </c>
      <c r="G36" s="24" t="n">
        <f aca="false">'ForecastedWeather050701-051301'!G36-'ActualWeather050701-051301'!G36</f>
        <v>-0.000434191626675171</v>
      </c>
      <c r="H36" s="24" t="n">
        <f aca="false">'ForecastedWeather050701-051301'!H36-'ActualWeather050701-051301'!H36</f>
        <v>-0.00029549750779316</v>
      </c>
      <c r="I36" s="24" t="n">
        <f aca="false">'ForecastedWeather050701-051301'!I36-'ActualWeather050701-051301'!I36</f>
        <v>0.000424343932185989</v>
      </c>
      <c r="J36" s="24" t="n">
        <f aca="false">'ForecastedWeather050701-051301'!J36-'ActualWeather050701-051301'!J36</f>
        <v>0.00110010361925121</v>
      </c>
      <c r="K36" s="24" t="n">
        <f aca="false">'ForecastedWeather050701-051301'!K36-'ActualWeather050701-051301'!K36</f>
        <v>0.00179369710971941</v>
      </c>
      <c r="L36" s="24" t="n">
        <f aca="false">'ForecastedWeather050701-051301'!L36-'ActualWeather050701-051301'!L36</f>
        <v>0.00278910858044965</v>
      </c>
      <c r="M36" s="24" t="n">
        <f aca="false">'ForecastedWeather050701-051301'!M36-'ActualWeather050701-051301'!M36</f>
        <v>0.00362902988696315</v>
      </c>
      <c r="N36" s="24" t="n">
        <f aca="false">'ForecastedWeather050701-051301'!N36-'ActualWeather050701-051301'!N36</f>
        <v>0.0043036639165365</v>
      </c>
      <c r="O36" s="24" t="n">
        <f aca="false">'ForecastedWeather050701-051301'!O36-'ActualWeather050701-051301'!O36</f>
        <v>0.00502785334527346</v>
      </c>
      <c r="P36" s="24" t="n">
        <f aca="false">'ForecastedWeather050701-051301'!P36-'ActualWeather050701-051301'!P36</f>
        <v>0.00560135936525175</v>
      </c>
      <c r="Q36" s="24" t="n">
        <f aca="false">'ForecastedWeather050701-051301'!Q36-'ActualWeather050701-051301'!Q36</f>
        <v>0.00609756455602004</v>
      </c>
      <c r="R36" s="24" t="n">
        <f aca="false">'ForecastedWeather050701-051301'!R36-'ActualWeather050701-051301'!R36</f>
        <v>0.00617204673102137</v>
      </c>
      <c r="S36" s="24" t="n">
        <f aca="false">'ForecastedWeather050701-051301'!S36-'ActualWeather050701-051301'!S36</f>
        <v>0.00547297163882979</v>
      </c>
      <c r="T36" s="24" t="n">
        <f aca="false">'ForecastedWeather050701-051301'!T36-'ActualWeather050701-051301'!T36</f>
        <v>0.00375831054406148</v>
      </c>
      <c r="U36" s="24" t="n">
        <f aca="false">'ForecastedWeather050701-051301'!U36-'ActualWeather050701-051301'!U36</f>
        <v>0.002968569733203</v>
      </c>
      <c r="V36" s="24" t="n">
        <f aca="false">'ForecastedWeather050701-051301'!V36-'ActualWeather050701-051301'!V36</f>
        <v>0.00319571458661552</v>
      </c>
      <c r="W36" s="24" t="n">
        <f aca="false">'ForecastedWeather050701-051301'!W36-'ActualWeather050701-051301'!W36</f>
        <v>0.00268485787823825</v>
      </c>
      <c r="X36" s="24" t="n">
        <f aca="false">'ForecastedWeather050701-051301'!X36-'ActualWeather050701-051301'!X36</f>
        <v>0.00201575812825779</v>
      </c>
      <c r="Y36" s="25" t="n">
        <f aca="false">'ForecastedWeather050701-051301'!Y36-'ActualWeather050701-051301'!Y36</f>
        <v>0.00159353370894202</v>
      </c>
      <c r="AA36" s="30" t="n">
        <f aca="false">SUM(B36:Y36)</f>
        <v>0.0617725530943715</v>
      </c>
      <c r="AB36" s="31" t="n">
        <f aca="false">AVERAGE(B36:Y36)</f>
        <v>0.00257385637893215</v>
      </c>
      <c r="AC36" s="32" t="n">
        <f aca="false">IF(ABS(MAX(B36:Y36))&lt;ABS(MIN(B36:Y36)),MIN(B36:Y36),MAX(B36:Y36))</f>
        <v>0.00617204673102137</v>
      </c>
    </row>
    <row r="37" customFormat="false" ht="12.75" hidden="false" customHeight="false" outlineLevel="0" collapsed="false">
      <c r="A37" s="26" t="n">
        <f aca="false">'ActualWeather050701-051301'!A37</f>
        <v>37034</v>
      </c>
      <c r="B37" s="23" t="n">
        <f aca="false">'ForecastedWeather050701-051301'!B37-'ActualWeather050701-051301'!B37</f>
        <v>0.00762655056506256</v>
      </c>
      <c r="C37" s="24" t="n">
        <f aca="false">'ForecastedWeather050701-051301'!C37-'ActualWeather050701-051301'!C37</f>
        <v>0.00629879140769853</v>
      </c>
      <c r="D37" s="24" t="n">
        <f aca="false">'ForecastedWeather050701-051301'!D37-'ActualWeather050701-051301'!D37</f>
        <v>0.0048666404763922</v>
      </c>
      <c r="E37" s="24" t="n">
        <f aca="false">'ForecastedWeather050701-051301'!E37-'ActualWeather050701-051301'!E37</f>
        <v>0.00338955835514224</v>
      </c>
      <c r="F37" s="24" t="n">
        <f aca="false">'ForecastedWeather050701-051301'!F37-'ActualWeather050701-051301'!F37</f>
        <v>0.00132344842604389</v>
      </c>
      <c r="G37" s="24" t="n">
        <f aca="false">'ForecastedWeather050701-051301'!G37-'ActualWeather050701-051301'!G37</f>
        <v>-0.00266477485864836</v>
      </c>
      <c r="H37" s="24" t="n">
        <f aca="false">'ForecastedWeather050701-051301'!H37-'ActualWeather050701-051301'!H37</f>
        <v>-0.00179427047360022</v>
      </c>
      <c r="I37" s="24" t="n">
        <f aca="false">'ForecastedWeather050701-051301'!I37-'ActualWeather050701-051301'!I37</f>
        <v>0.00257785023647937</v>
      </c>
      <c r="J37" s="24" t="n">
        <f aca="false">'ForecastedWeather050701-051301'!J37-'ActualWeather050701-051301'!J37</f>
        <v>0.00660744565083404</v>
      </c>
      <c r="K37" s="24" t="n">
        <f aca="false">'ForecastedWeather050701-051301'!K37-'ActualWeather050701-051301'!K37</f>
        <v>0.0107798621243103</v>
      </c>
      <c r="L37" s="24" t="n">
        <f aca="false">'ForecastedWeather050701-051301'!L37-'ActualWeather050701-051301'!L37</f>
        <v>0.0167803005791509</v>
      </c>
      <c r="M37" s="24" t="n">
        <f aca="false">'ForecastedWeather050701-051301'!M37-'ActualWeather050701-051301'!M37</f>
        <v>0.0216492842029747</v>
      </c>
      <c r="N37" s="24" t="n">
        <f aca="false">'ForecastedWeather050701-051301'!N37-'ActualWeather050701-051301'!N37</f>
        <v>0.0259303609656598</v>
      </c>
      <c r="O37" s="24" t="n">
        <f aca="false">'ForecastedWeather050701-051301'!O37-'ActualWeather050701-051301'!O37</f>
        <v>0.0299860744575685</v>
      </c>
      <c r="P37" s="24" t="n">
        <f aca="false">'ForecastedWeather050701-051301'!P37-'ActualWeather050701-051301'!P37</f>
        <v>0.0337529974867006</v>
      </c>
      <c r="Q37" s="24" t="n">
        <f aca="false">'ForecastedWeather050701-051301'!Q37-'ActualWeather050701-051301'!Q37</f>
        <v>0.0360148875710958</v>
      </c>
      <c r="R37" s="24" t="n">
        <f aca="false">'ForecastedWeather050701-051301'!R37-'ActualWeather050701-051301'!R37</f>
        <v>0.0365096619935223</v>
      </c>
      <c r="S37" s="24" t="n">
        <f aca="false">'ForecastedWeather050701-051301'!S37-'ActualWeather050701-051301'!S37</f>
        <v>0.0318537662453502</v>
      </c>
      <c r="T37" s="24" t="n">
        <f aca="false">'ForecastedWeather050701-051301'!T37-'ActualWeather050701-051301'!T37</f>
        <v>0.0217387651806872</v>
      </c>
      <c r="U37" s="24" t="n">
        <f aca="false">'ForecastedWeather050701-051301'!U37-'ActualWeather050701-051301'!U37</f>
        <v>0.0176008157035444</v>
      </c>
      <c r="V37" s="24" t="n">
        <f aca="false">'ForecastedWeather050701-051301'!V37-'ActualWeather050701-051301'!V37</f>
        <v>0.0190594581800792</v>
      </c>
      <c r="W37" s="24" t="n">
        <f aca="false">'ForecastedWeather050701-051301'!W37-'ActualWeather050701-051301'!W37</f>
        <v>0.0162438380774447</v>
      </c>
      <c r="X37" s="24" t="n">
        <f aca="false">'ForecastedWeather050701-051301'!X37-'ActualWeather050701-051301'!X37</f>
        <v>0.012106672085467</v>
      </c>
      <c r="Y37" s="25" t="n">
        <f aca="false">'ForecastedWeather050701-051301'!Y37-'ActualWeather050701-051301'!Y37</f>
        <v>0.00969027872378686</v>
      </c>
      <c r="AA37" s="30" t="n">
        <f aca="false">SUM(B37:Y37)</f>
        <v>0.367928263362747</v>
      </c>
      <c r="AB37" s="31" t="n">
        <f aca="false">AVERAGE(B37:Y37)</f>
        <v>0.0153303443067811</v>
      </c>
      <c r="AC37" s="32" t="n">
        <f aca="false">IF(ABS(MAX(B37:Y37))&lt;ABS(MIN(B37:Y37)),MIN(B37:Y37),MAX(B37:Y37))</f>
        <v>0.0365096619935223</v>
      </c>
    </row>
    <row r="38" customFormat="false" ht="12.75" hidden="false" customHeight="false" outlineLevel="0" collapsed="false">
      <c r="A38" s="26" t="n">
        <f aca="false">'ActualWeather050701-051301'!A38</f>
        <v>37035</v>
      </c>
      <c r="B38" s="23" t="n">
        <f aca="false">'ForecastedWeather050701-051301'!B38-'ActualWeather050701-051301'!B38</f>
        <v>0.00190237466939168</v>
      </c>
      <c r="C38" s="24" t="n">
        <f aca="false">'ForecastedWeather050701-051301'!C38-'ActualWeather050701-051301'!C38</f>
        <v>0.00157185258471437</v>
      </c>
      <c r="D38" s="24" t="n">
        <f aca="false">'ForecastedWeather050701-051301'!D38-'ActualWeather050701-051301'!D38</f>
        <v>0.00121399312531162</v>
      </c>
      <c r="E38" s="24" t="n">
        <f aca="false">'ForecastedWeather050701-051301'!E38-'ActualWeather050701-051301'!E38</f>
        <v>0.000845732115212203</v>
      </c>
      <c r="F38" s="24" t="n">
        <f aca="false">'ForecastedWeather050701-051301'!F38-'ActualWeather050701-051301'!F38</f>
        <v>0.000325998160028054</v>
      </c>
      <c r="G38" s="24" t="n">
        <f aca="false">'ForecastedWeather050701-051301'!G38-'ActualWeather050701-051301'!G38</f>
        <v>-0.00065069246060466</v>
      </c>
      <c r="H38" s="24" t="n">
        <f aca="false">'ForecastedWeather050701-051301'!H38-'ActualWeather050701-051301'!H38</f>
        <v>-0.000438730374738058</v>
      </c>
      <c r="I38" s="24" t="n">
        <f aca="false">'ForecastedWeather050701-051301'!I38-'ActualWeather050701-051301'!I38</f>
        <v>0.000637253345181998</v>
      </c>
      <c r="J38" s="24" t="n">
        <f aca="false">'ForecastedWeather050701-051301'!J38-'ActualWeather050701-051301'!J38</f>
        <v>0.00165078713044642</v>
      </c>
      <c r="K38" s="24" t="n">
        <f aca="false">'ForecastedWeather050701-051301'!K38-'ActualWeather050701-051301'!K38</f>
        <v>0.00269380261884328</v>
      </c>
      <c r="L38" s="24" t="n">
        <f aca="false">'ForecastedWeather050701-051301'!L38-'ActualWeather050701-051301'!L38</f>
        <v>0.00414557223994944</v>
      </c>
      <c r="M38" s="24" t="n">
        <f aca="false">'ForecastedWeather050701-051301'!M38-'ActualWeather050701-051301'!M38</f>
        <v>0.00539625672130245</v>
      </c>
      <c r="N38" s="24" t="n">
        <f aca="false">'ForecastedWeather050701-051301'!N38-'ActualWeather050701-051301'!N38</f>
        <v>0.00646668962563278</v>
      </c>
      <c r="O38" s="24" t="n">
        <f aca="false">'ForecastedWeather050701-051301'!O38-'ActualWeather050701-051301'!O38</f>
        <v>0.00754861351290556</v>
      </c>
      <c r="P38" s="24" t="n">
        <f aca="false">'ForecastedWeather050701-051301'!P38-'ActualWeather050701-051301'!P38</f>
        <v>0.00831402962161956</v>
      </c>
      <c r="Q38" s="24" t="n">
        <f aca="false">'ForecastedWeather050701-051301'!Q38-'ActualWeather050701-051301'!Q38</f>
        <v>0.00904991802237673</v>
      </c>
      <c r="R38" s="24" t="n">
        <f aca="false">'ForecastedWeather050701-051301'!R38-'ActualWeather050701-051301'!R38</f>
        <v>0.00909722085462117</v>
      </c>
      <c r="S38" s="24" t="n">
        <f aca="false">'ForecastedWeather050701-051301'!S38-'ActualWeather050701-051301'!S38</f>
        <v>0.00794292518355552</v>
      </c>
      <c r="T38" s="24" t="n">
        <f aca="false">'ForecastedWeather050701-051301'!T38-'ActualWeather050701-051301'!T38</f>
        <v>0.00550607793173116</v>
      </c>
      <c r="U38" s="24" t="n">
        <f aca="false">'ForecastedWeather050701-051301'!U38-'ActualWeather050701-051301'!U38</f>
        <v>0.00442058212573734</v>
      </c>
      <c r="V38" s="24" t="n">
        <f aca="false">'ForecastedWeather050701-051301'!V38-'ActualWeather050701-051301'!V38</f>
        <v>0.00478663093873774</v>
      </c>
      <c r="W38" s="24" t="n">
        <f aca="false">'ForecastedWeather050701-051301'!W38-'ActualWeather050701-051301'!W38</f>
        <v>0.00408883952545294</v>
      </c>
      <c r="X38" s="24" t="n">
        <f aca="false">'ForecastedWeather050701-051301'!X38-'ActualWeather050701-051301'!X38</f>
        <v>0.00308776946681949</v>
      </c>
      <c r="Y38" s="25" t="n">
        <f aca="false">'ForecastedWeather050701-051301'!Y38-'ActualWeather050701-051301'!Y38</f>
        <v>0.00245388248480094</v>
      </c>
      <c r="AA38" s="30" t="n">
        <f aca="false">SUM(B38:Y38)</f>
        <v>0.0920573791690297</v>
      </c>
      <c r="AB38" s="31" t="n">
        <f aca="false">AVERAGE(B38:Y38)</f>
        <v>0.00383572413204291</v>
      </c>
      <c r="AC38" s="32" t="n">
        <f aca="false">IF(ABS(MAX(B38:Y38))&lt;ABS(MIN(B38:Y38)),MIN(B38:Y38),MAX(B38:Y38))</f>
        <v>0.00909722085462117</v>
      </c>
    </row>
    <row r="39" customFormat="false" ht="12.75" hidden="false" customHeight="false" outlineLevel="0" collapsed="false">
      <c r="A39" s="26" t="n">
        <f aca="false">'ActualWeather050701-051301'!A39</f>
        <v>37036</v>
      </c>
      <c r="B39" s="23" t="n">
        <f aca="false">'ForecastedWeather050701-051301'!B39-'ActualWeather050701-051301'!B39</f>
        <v>0.000174096429137093</v>
      </c>
      <c r="C39" s="24" t="n">
        <f aca="false">'ForecastedWeather050701-051301'!C39-'ActualWeather050701-051301'!C39</f>
        <v>0.000147322753552843</v>
      </c>
      <c r="D39" s="24" t="n">
        <f aca="false">'ForecastedWeather050701-051301'!D39-'ActualWeather050701-051301'!D39</f>
        <v>0.000113020647570796</v>
      </c>
      <c r="E39" s="24" t="n">
        <f aca="false">'ForecastedWeather050701-051301'!E39-'ActualWeather050701-051301'!E39</f>
        <v>7.81539366958338E-005</v>
      </c>
      <c r="F39" s="24" t="n">
        <f aca="false">'ForecastedWeather050701-051301'!F39-'ActualWeather050701-051301'!F39</f>
        <v>2.90205535972716E-005</v>
      </c>
      <c r="G39" s="24" t="n">
        <f aca="false">'ForecastedWeather050701-051301'!G39-'ActualWeather050701-051301'!G39</f>
        <v>-4.94642254132557E-005</v>
      </c>
      <c r="H39" s="24" t="n">
        <f aca="false">'ForecastedWeather050701-051301'!H39-'ActualWeather050701-051301'!H39</f>
        <v>-3.39928684226342E-005</v>
      </c>
      <c r="I39" s="24" t="n">
        <f aca="false">'ForecastedWeather050701-051301'!I39-'ActualWeather050701-051301'!I39</f>
        <v>5.13469545799289E-005</v>
      </c>
      <c r="J39" s="24" t="n">
        <f aca="false">'ForecastedWeather050701-051301'!J39-'ActualWeather050701-051301'!J39</f>
        <v>0.000134544398040878</v>
      </c>
      <c r="K39" s="24" t="n">
        <f aca="false">'ForecastedWeather050701-051301'!K39-'ActualWeather050701-051301'!K39</f>
        <v>0.000222816493919745</v>
      </c>
      <c r="L39" s="24" t="n">
        <f aca="false">'ForecastedWeather050701-051301'!L39-'ActualWeather050701-051301'!L39</f>
        <v>0.000357124126031872</v>
      </c>
      <c r="M39" s="24" t="n">
        <f aca="false">'ForecastedWeather050701-051301'!M39-'ActualWeather050701-051301'!M39</f>
        <v>0.000469773085690489</v>
      </c>
      <c r="N39" s="24" t="n">
        <f aca="false">'ForecastedWeather050701-051301'!N39-'ActualWeather050701-051301'!N39</f>
        <v>0.000582112630472129</v>
      </c>
      <c r="O39" s="24" t="n">
        <f aca="false">'ForecastedWeather050701-051301'!O39-'ActualWeather050701-051301'!O39</f>
        <v>0.00070094606550019</v>
      </c>
      <c r="P39" s="24" t="n">
        <f aca="false">'ForecastedWeather050701-051301'!P39-'ActualWeather050701-051301'!P39</f>
        <v>0.000781817922671943</v>
      </c>
      <c r="Q39" s="24" t="n">
        <f aca="false">'ForecastedWeather050701-051301'!Q39-'ActualWeather050701-051301'!Q39</f>
        <v>0.000821946398880887</v>
      </c>
      <c r="R39" s="24" t="n">
        <f aca="false">'ForecastedWeather050701-051301'!R39-'ActualWeather050701-051301'!R39</f>
        <v>0.000793407128632425</v>
      </c>
      <c r="S39" s="24" t="n">
        <f aca="false">'ForecastedWeather050701-051301'!S39-'ActualWeather050701-051301'!S39</f>
        <v>0.000651550936951156</v>
      </c>
      <c r="T39" s="24" t="n">
        <f aca="false">'ForecastedWeather050701-051301'!T39-'ActualWeather050701-051301'!T39</f>
        <v>0.000419072956485548</v>
      </c>
      <c r="U39" s="24" t="n">
        <f aca="false">'ForecastedWeather050701-051301'!U39-'ActualWeather050701-051301'!U39</f>
        <v>0.000320806231005288</v>
      </c>
      <c r="V39" s="24" t="n">
        <f aca="false">'ForecastedWeather050701-051301'!V39-'ActualWeather050701-051301'!V39</f>
        <v>0.000357646194468706</v>
      </c>
      <c r="W39" s="24" t="n">
        <f aca="false">'ForecastedWeather050701-051301'!W39-'ActualWeather050701-051301'!W39</f>
        <v>0.0003290455850413</v>
      </c>
      <c r="X39" s="24" t="n">
        <f aca="false">'ForecastedWeather050701-051301'!X39-'ActualWeather050701-051301'!X39</f>
        <v>0.000267353863794816</v>
      </c>
      <c r="Y39" s="25" t="n">
        <f aca="false">'ForecastedWeather050701-051301'!Y39-'ActualWeather050701-051301'!Y39</f>
        <v>0.000225083903271368</v>
      </c>
      <c r="AA39" s="30" t="n">
        <f aca="false">SUM(B39:Y39)</f>
        <v>0.00794455210215662</v>
      </c>
      <c r="AB39" s="31" t="n">
        <f aca="false">AVERAGE(B39:Y39)</f>
        <v>0.000331023004256526</v>
      </c>
      <c r="AC39" s="32" t="n">
        <f aca="false">IF(ABS(MAX(B39:Y39))&lt;ABS(MIN(B39:Y39)),MIN(B39:Y39),MAX(B39:Y39))</f>
        <v>0.000821946398880887</v>
      </c>
    </row>
    <row r="40" customFormat="false" ht="12.75" hidden="false" customHeight="false" outlineLevel="0" collapsed="false">
      <c r="A40" s="26" t="n">
        <f aca="false">'ActualWeather050701-051301'!A40</f>
        <v>37037</v>
      </c>
      <c r="B40" s="23" t="n">
        <f aca="false">'ForecastedWeather050701-051301'!B40-'ActualWeather050701-051301'!B40</f>
        <v>0.000252392694903759</v>
      </c>
      <c r="C40" s="24" t="n">
        <f aca="false">'ForecastedWeather050701-051301'!C40-'ActualWeather050701-051301'!C40</f>
        <v>0.000213300132176401</v>
      </c>
      <c r="D40" s="24" t="n">
        <f aca="false">'ForecastedWeather050701-051301'!D40-'ActualWeather050701-051301'!D40</f>
        <v>0.00017021808435216</v>
      </c>
      <c r="E40" s="24" t="n">
        <f aca="false">'ForecastedWeather050701-051301'!E40-'ActualWeather050701-051301'!E40</f>
        <v>0.000136734423456878</v>
      </c>
      <c r="F40" s="24" t="n">
        <f aca="false">'ForecastedWeather050701-051301'!F40-'ActualWeather050701-051301'!F40</f>
        <v>0.00010811346700096</v>
      </c>
      <c r="G40" s="24" t="n">
        <f aca="false">'ForecastedWeather050701-051301'!G40-'ActualWeather050701-051301'!G40</f>
        <v>3.34122548359588E-005</v>
      </c>
      <c r="H40" s="24" t="n">
        <f aca="false">'ForecastedWeather050701-051301'!H40-'ActualWeather050701-051301'!H40</f>
        <v>3.33092648124797E-005</v>
      </c>
      <c r="I40" s="24" t="n">
        <f aca="false">'ForecastedWeather050701-051301'!I40-'ActualWeather050701-051301'!I40</f>
        <v>4.23141026267195E-005</v>
      </c>
      <c r="J40" s="24" t="n">
        <f aca="false">'ForecastedWeather050701-051301'!J40-'ActualWeather050701-051301'!J40</f>
        <v>0.00012849622391688</v>
      </c>
      <c r="K40" s="24" t="n">
        <f aca="false">'ForecastedWeather050701-051301'!K40-'ActualWeather050701-051301'!K40</f>
        <v>0.000424328362514882</v>
      </c>
      <c r="L40" s="24" t="n">
        <f aca="false">'ForecastedWeather050701-051301'!L40-'ActualWeather050701-051301'!L40</f>
        <v>0.000480744670389998</v>
      </c>
      <c r="M40" s="24" t="n">
        <f aca="false">'ForecastedWeather050701-051301'!M40-'ActualWeather050701-051301'!M40</f>
        <v>0.000679369658432799</v>
      </c>
      <c r="N40" s="24" t="n">
        <f aca="false">'ForecastedWeather050701-051301'!N40-'ActualWeather050701-051301'!N40</f>
        <v>0.000910075277954961</v>
      </c>
      <c r="O40" s="24" t="n">
        <f aca="false">'ForecastedWeather050701-051301'!O40-'ActualWeather050701-051301'!O40</f>
        <v>0.00112487032087556</v>
      </c>
      <c r="P40" s="24" t="n">
        <f aca="false">'ForecastedWeather050701-051301'!P40-'ActualWeather050701-051301'!P40</f>
        <v>0.00127807500656456</v>
      </c>
      <c r="Q40" s="24" t="n">
        <f aca="false">'ForecastedWeather050701-051301'!Q40-'ActualWeather050701-051301'!Q40</f>
        <v>0.00135067414848948</v>
      </c>
      <c r="R40" s="24" t="n">
        <f aca="false">'ForecastedWeather050701-051301'!R40-'ActualWeather050701-051301'!R40</f>
        <v>0.001311693842164</v>
      </c>
      <c r="S40" s="24" t="n">
        <f aca="false">'ForecastedWeather050701-051301'!S40-'ActualWeather050701-051301'!S40</f>
        <v>0.00108803098012136</v>
      </c>
      <c r="T40" s="24" t="n">
        <f aca="false">'ForecastedWeather050701-051301'!T40-'ActualWeather050701-051301'!T40</f>
        <v>0.00071842948664688</v>
      </c>
      <c r="U40" s="24" t="n">
        <f aca="false">'ForecastedWeather050701-051301'!U40-'ActualWeather050701-051301'!U40</f>
        <v>0.000583395533657041</v>
      </c>
      <c r="V40" s="24" t="n">
        <f aca="false">'ForecastedWeather050701-051301'!V40-'ActualWeather050701-051301'!V40</f>
        <v>0.000595687544983682</v>
      </c>
      <c r="W40" s="24" t="n">
        <f aca="false">'ForecastedWeather050701-051301'!W40-'ActualWeather050701-051301'!W40</f>
        <v>0.000541481634441361</v>
      </c>
      <c r="X40" s="24" t="n">
        <f aca="false">'ForecastedWeather050701-051301'!X40-'ActualWeather050701-051301'!X40</f>
        <v>0.000458206530467999</v>
      </c>
      <c r="Y40" s="25" t="n">
        <f aca="false">'ForecastedWeather050701-051301'!Y40-'ActualWeather050701-051301'!Y40</f>
        <v>0.000388116591724479</v>
      </c>
      <c r="AA40" s="30" t="n">
        <f aca="false">SUM(B40:Y40)</f>
        <v>0.0130514702375112</v>
      </c>
      <c r="AB40" s="31" t="n">
        <f aca="false">AVERAGE(B40:Y40)</f>
        <v>0.000543811259896302</v>
      </c>
      <c r="AC40" s="32" t="n">
        <f aca="false">IF(ABS(MAX(B40:Y40))&lt;ABS(MIN(B40:Y40)),MIN(B40:Y40),MAX(B40:Y40))</f>
        <v>0.00135067414848948</v>
      </c>
    </row>
    <row r="41" customFormat="false" ht="13.5" hidden="false" customHeight="false" outlineLevel="0" collapsed="false">
      <c r="A41" s="26" t="n">
        <f aca="false">'ActualWeather050701-051301'!A41</f>
        <v>37038</v>
      </c>
      <c r="B41" s="49" t="n">
        <f aca="false">'ForecastedWeather050701-051301'!B41-'ActualWeather050701-051301'!B41</f>
        <v>-5.59959145605624E-008</v>
      </c>
      <c r="C41" s="39" t="n">
        <f aca="false">'ForecastedWeather050701-051301'!C41-'ActualWeather050701-051301'!C41</f>
        <v>-1.34072066001328E-008</v>
      </c>
      <c r="D41" s="39" t="n">
        <f aca="false">'ForecastedWeather050701-051301'!D41-'ActualWeather050701-051301'!D41</f>
        <v>3.53732558718359E-007</v>
      </c>
      <c r="E41" s="39" t="n">
        <f aca="false">'ForecastedWeather050701-051301'!E41-'ActualWeather050701-051301'!E41</f>
        <v>-2.11003646119826E-007</v>
      </c>
      <c r="F41" s="39" t="n">
        <f aca="false">'ForecastedWeather050701-051301'!F41-'ActualWeather050701-051301'!F41</f>
        <v>-4.00008784004133E-008</v>
      </c>
      <c r="G41" s="39" t="n">
        <f aca="false">'ForecastedWeather050701-051301'!G41-'ActualWeather050701-051301'!G41</f>
        <v>2.32310752040603E-007</v>
      </c>
      <c r="H41" s="39" t="n">
        <f aca="false">'ForecastedWeather050701-051301'!H41-'ActualWeather050701-051301'!H41</f>
        <v>-2.43962986081099E-007</v>
      </c>
      <c r="I41" s="39" t="n">
        <f aca="false">'ForecastedWeather050701-051301'!I41-'ActualWeather050701-051301'!I41</f>
        <v>-5.50357293991471E-008</v>
      </c>
      <c r="J41" s="39" t="n">
        <f aca="false">'ForecastedWeather050701-051301'!J41-'ActualWeather050701-051301'!J41</f>
        <v>1.11691253920111E-007</v>
      </c>
      <c r="K41" s="39" t="n">
        <f aca="false">'ForecastedWeather050701-051301'!K41-'ActualWeather050701-051301'!K41</f>
        <v>1.56607804159721E-007</v>
      </c>
      <c r="L41" s="39" t="n">
        <f aca="false">'ForecastedWeather050701-051301'!L41-'ActualWeather050701-051301'!L41</f>
        <v>2.40804925999427E-007</v>
      </c>
      <c r="M41" s="39" t="n">
        <f aca="false">'ForecastedWeather050701-051301'!M41-'ActualWeather050701-051301'!M41</f>
        <v>-3.57926425001258E-007</v>
      </c>
      <c r="N41" s="39" t="n">
        <f aca="false">'ForecastedWeather050701-051301'!N41-'ActualWeather050701-051301'!N41</f>
        <v>2.2667564119911E-007</v>
      </c>
      <c r="O41" s="39" t="n">
        <f aca="false">'ForecastedWeather050701-051301'!O41-'ActualWeather050701-051301'!O41</f>
        <v>-1.75080879800948E-007</v>
      </c>
      <c r="P41" s="39" t="n">
        <f aca="false">'ForecastedWeather050701-051301'!P41-'ActualWeather050701-051301'!P41</f>
        <v>2.60779501680408E-007</v>
      </c>
      <c r="Q41" s="39" t="n">
        <f aca="false">'ForecastedWeather050701-051301'!Q41-'ActualWeather050701-051301'!Q41</f>
        <v>-4.26677579920542E-007</v>
      </c>
      <c r="R41" s="39" t="n">
        <f aca="false">'ForecastedWeather050701-051301'!R41-'ActualWeather050701-051301'!R41</f>
        <v>-2.45539712478982E-007</v>
      </c>
      <c r="S41" s="39" t="n">
        <f aca="false">'ForecastedWeather050701-051301'!S41-'ActualWeather050701-051301'!S41</f>
        <v>1.10525851198737E-007</v>
      </c>
      <c r="T41" s="39" t="n">
        <f aca="false">'ForecastedWeather050701-051301'!T41-'ActualWeather050701-051301'!T41</f>
        <v>4.7242889755772E-007</v>
      </c>
      <c r="U41" s="39" t="n">
        <f aca="false">'ForecastedWeather050701-051301'!U41-'ActualWeather050701-051301'!U41</f>
        <v>1.35944255600859E-007</v>
      </c>
      <c r="V41" s="39" t="n">
        <f aca="false">'ForecastedWeather050701-051301'!V41-'ActualWeather050701-051301'!V41</f>
        <v>5.65484576005304E-009</v>
      </c>
      <c r="W41" s="39" t="n">
        <f aca="false">'ForecastedWeather050701-051301'!W41-'ActualWeather050701-051301'!W41</f>
        <v>-2.51342071520139E-007</v>
      </c>
      <c r="X41" s="39" t="n">
        <f aca="false">'ForecastedWeather050701-051301'!X41-'ActualWeather050701-051301'!X41</f>
        <v>4.580517398E-007</v>
      </c>
      <c r="Y41" s="40" t="n">
        <f aca="false">'ForecastedWeather050701-051301'!Y41-'ActualWeather050701-051301'!Y41</f>
        <v>-3.58003422720223E-007</v>
      </c>
      <c r="AA41" s="35" t="n">
        <f aca="false">SUM(B41:Y41)</f>
        <v>3.31231575031836E-007</v>
      </c>
      <c r="AB41" s="36" t="n">
        <f aca="false">AVERAGE(B41:Y41)</f>
        <v>1.38013156263265E-008</v>
      </c>
      <c r="AC41" s="37" t="n">
        <f aca="false">IF(ABS(MAX(B41:Y41))&lt;ABS(MIN(B41:Y41)),MIN(B41:Y41),MAX(B41:Y41))</f>
        <v>4.7242889755772E-007</v>
      </c>
    </row>
    <row r="42" customFormat="false" ht="13.5" hidden="false" customHeight="false" outlineLevel="0" collapsed="false">
      <c r="A42" s="18" t="s">
        <v>30</v>
      </c>
      <c r="B42" s="15" t="n">
        <v>1</v>
      </c>
      <c r="C42" s="15" t="n">
        <v>2</v>
      </c>
      <c r="D42" s="15" t="n">
        <v>3</v>
      </c>
      <c r="E42" s="15" t="n">
        <v>4</v>
      </c>
      <c r="F42" s="15" t="n">
        <v>5</v>
      </c>
      <c r="G42" s="15" t="n">
        <v>6</v>
      </c>
      <c r="H42" s="15" t="n">
        <v>7</v>
      </c>
      <c r="I42" s="15" t="n">
        <v>8</v>
      </c>
      <c r="J42" s="15" t="n">
        <v>9</v>
      </c>
      <c r="K42" s="15" t="n">
        <v>10</v>
      </c>
      <c r="L42" s="15" t="n">
        <v>11</v>
      </c>
      <c r="M42" s="15" t="n">
        <v>12</v>
      </c>
      <c r="N42" s="15" t="n">
        <v>13</v>
      </c>
      <c r="O42" s="15" t="n">
        <v>14</v>
      </c>
      <c r="P42" s="15" t="n">
        <v>15</v>
      </c>
      <c r="Q42" s="15" t="n">
        <v>16</v>
      </c>
      <c r="R42" s="15" t="n">
        <v>17</v>
      </c>
      <c r="S42" s="15" t="n">
        <v>18</v>
      </c>
      <c r="T42" s="15" t="n">
        <v>19</v>
      </c>
      <c r="U42" s="15" t="n">
        <v>20</v>
      </c>
      <c r="V42" s="15" t="n">
        <v>21</v>
      </c>
      <c r="W42" s="15" t="n">
        <v>22</v>
      </c>
      <c r="X42" s="15" t="n">
        <v>23</v>
      </c>
      <c r="Y42" s="16" t="n">
        <v>24</v>
      </c>
      <c r="AA42" s="14" t="s">
        <v>10</v>
      </c>
      <c r="AB42" s="15" t="s">
        <v>11</v>
      </c>
      <c r="AC42" s="16" t="s">
        <v>12</v>
      </c>
    </row>
    <row r="43" customFormat="false" ht="12.75" hidden="false" customHeight="false" outlineLevel="0" collapsed="false">
      <c r="A43" s="26" t="n">
        <f aca="false">'ActualWeather050701-051301'!A43</f>
        <v>37032</v>
      </c>
      <c r="B43" s="54" t="n">
        <f aca="false">'ForecastedWeather050701-051301'!B43-'ActualWeather050701-051301'!B43</f>
        <v>0.793171625881875</v>
      </c>
      <c r="C43" s="42" t="n">
        <f aca="false">'ForecastedWeather050701-051301'!C43-'ActualWeather050701-051301'!C43</f>
        <v>0.91997358520554</v>
      </c>
      <c r="D43" s="42" t="n">
        <f aca="false">'ForecastedWeather050701-051301'!D43-'ActualWeather050701-051301'!D43</f>
        <v>0.924530557446417</v>
      </c>
      <c r="E43" s="42" t="n">
        <f aca="false">'ForecastedWeather050701-051301'!E43-'ActualWeather050701-051301'!E43</f>
        <v>0.794184133189383</v>
      </c>
      <c r="F43" s="42" t="n">
        <f aca="false">'ForecastedWeather050701-051301'!F43-'ActualWeather050701-051301'!F43</f>
        <v>0.981723959771173</v>
      </c>
      <c r="G43" s="42" t="n">
        <f aca="false">'ForecastedWeather050701-051301'!G43-'ActualWeather050701-051301'!G43</f>
        <v>1.11041700330759</v>
      </c>
      <c r="H43" s="42" t="n">
        <f aca="false">'ForecastedWeather050701-051301'!H43-'ActualWeather050701-051301'!H43</f>
        <v>1.19433929041458</v>
      </c>
      <c r="I43" s="42" t="n">
        <f aca="false">'ForecastedWeather050701-051301'!I43-'ActualWeather050701-051301'!I43</f>
        <v>1.20114480479967</v>
      </c>
      <c r="J43" s="42" t="n">
        <f aca="false">'ForecastedWeather050701-051301'!J43-'ActualWeather050701-051301'!J43</f>
        <v>1.54793481264966</v>
      </c>
      <c r="K43" s="42" t="n">
        <f aca="false">'ForecastedWeather050701-051301'!K43-'ActualWeather050701-051301'!K43</f>
        <v>1.44290454376638</v>
      </c>
      <c r="L43" s="42" t="n">
        <f aca="false">'ForecastedWeather050701-051301'!L43-'ActualWeather050701-051301'!L43</f>
        <v>1.89189171960905</v>
      </c>
      <c r="M43" s="42" t="n">
        <f aca="false">'ForecastedWeather050701-051301'!M43-'ActualWeather050701-051301'!M43</f>
        <v>2.14252992303132</v>
      </c>
      <c r="N43" s="42" t="n">
        <f aca="false">'ForecastedWeather050701-051301'!N43-'ActualWeather050701-051301'!N43</f>
        <v>2.13265498669951</v>
      </c>
      <c r="O43" s="42" t="n">
        <f aca="false">'ForecastedWeather050701-051301'!O43-'ActualWeather050701-051301'!O43</f>
        <v>2.15290481728722</v>
      </c>
      <c r="P43" s="42" t="n">
        <f aca="false">'ForecastedWeather050701-051301'!P43-'ActualWeather050701-051301'!P43</f>
        <v>2.32853211056923</v>
      </c>
      <c r="Q43" s="42" t="n">
        <f aca="false">'ForecastedWeather050701-051301'!Q43-'ActualWeather050701-051301'!Q43</f>
        <v>2.3039469595842</v>
      </c>
      <c r="R43" s="42" t="n">
        <f aca="false">'ForecastedWeather050701-051301'!R43-'ActualWeather050701-051301'!R43</f>
        <v>2.39921882138915</v>
      </c>
      <c r="S43" s="42" t="n">
        <f aca="false">'ForecastedWeather050701-051301'!S43-'ActualWeather050701-051301'!S43</f>
        <v>2.23244157583819</v>
      </c>
      <c r="T43" s="42" t="n">
        <f aca="false">'ForecastedWeather050701-051301'!T43-'ActualWeather050701-051301'!T43</f>
        <v>1.58954254287665</v>
      </c>
      <c r="U43" s="42" t="n">
        <f aca="false">'ForecastedWeather050701-051301'!U43-'ActualWeather050701-051301'!U43</f>
        <v>1.4344317843634</v>
      </c>
      <c r="V43" s="42" t="n">
        <f aca="false">'ForecastedWeather050701-051301'!V43-'ActualWeather050701-051301'!V43</f>
        <v>1.48487745310024</v>
      </c>
      <c r="W43" s="42" t="n">
        <f aca="false">'ForecastedWeather050701-051301'!W43-'ActualWeather050701-051301'!W43</f>
        <v>1.1992052617069</v>
      </c>
      <c r="X43" s="42" t="n">
        <f aca="false">'ForecastedWeather050701-051301'!X43-'ActualWeather050701-051301'!X43</f>
        <v>0.90856704978971</v>
      </c>
      <c r="Y43" s="43" t="n">
        <f aca="false">'ForecastedWeather050701-051301'!Y43-'ActualWeather050701-051301'!Y43</f>
        <v>0.878887869069246</v>
      </c>
      <c r="AA43" s="27" t="n">
        <f aca="false">SUM(B43:Y43)</f>
        <v>35.9899571913463</v>
      </c>
      <c r="AB43" s="28" t="n">
        <f aca="false">AVERAGE(B43:Y43)</f>
        <v>1.49958154963943</v>
      </c>
      <c r="AC43" s="29" t="n">
        <f aca="false">IF(ABS(MAX(B43:Y43))&lt;ABS(MIN(B43:Y43)),MIN(B43:Y43),MAX(B43:Y43))</f>
        <v>2.39921882138915</v>
      </c>
    </row>
    <row r="44" customFormat="false" ht="12.75" hidden="false" customHeight="false" outlineLevel="0" collapsed="false">
      <c r="A44" s="26" t="n">
        <f aca="false">'ActualWeather050701-051301'!A44</f>
        <v>37033</v>
      </c>
      <c r="B44" s="23" t="n">
        <f aca="false">'ForecastedWeather050701-051301'!B44-'ActualWeather050701-051301'!B44</f>
        <v>-0.211609294923079</v>
      </c>
      <c r="C44" s="24" t="n">
        <f aca="false">'ForecastedWeather050701-051301'!C44-'ActualWeather050701-051301'!C44</f>
        <v>-0.24450845400581</v>
      </c>
      <c r="D44" s="24" t="n">
        <f aca="false">'ForecastedWeather050701-051301'!D44-'ActualWeather050701-051301'!D44</f>
        <v>-0.245652519939696</v>
      </c>
      <c r="E44" s="24" t="n">
        <f aca="false">'ForecastedWeather050701-051301'!E44-'ActualWeather050701-051301'!E44</f>
        <v>-0.209318040986517</v>
      </c>
      <c r="F44" s="24" t="n">
        <f aca="false">'ForecastedWeather050701-051301'!F44-'ActualWeather050701-051301'!F44</f>
        <v>-0.258013779977134</v>
      </c>
      <c r="G44" s="24" t="n">
        <f aca="false">'ForecastedWeather050701-051301'!G44-'ActualWeather050701-051301'!G44</f>
        <v>-0.289302307088363</v>
      </c>
      <c r="H44" s="24" t="n">
        <f aca="false">'ForecastedWeather050701-051301'!H44-'ActualWeather050701-051301'!H44</f>
        <v>-0.311002781854278</v>
      </c>
      <c r="I44" s="24" t="n">
        <f aca="false">'ForecastedWeather050701-051301'!I44-'ActualWeather050701-051301'!I44</f>
        <v>-0.309671439377212</v>
      </c>
      <c r="J44" s="24" t="n">
        <f aca="false">'ForecastedWeather050701-051301'!J44-'ActualWeather050701-051301'!J44</f>
        <v>-0.39870857205262</v>
      </c>
      <c r="K44" s="24" t="n">
        <f aca="false">'ForecastedWeather050701-051301'!K44-'ActualWeather050701-051301'!K44</f>
        <v>-0.371963327903316</v>
      </c>
      <c r="L44" s="24" t="n">
        <f aca="false">'ForecastedWeather050701-051301'!L44-'ActualWeather050701-051301'!L44</f>
        <v>-0.485608079600482</v>
      </c>
      <c r="M44" s="24" t="n">
        <f aca="false">'ForecastedWeather050701-051301'!M44-'ActualWeather050701-051301'!M44</f>
        <v>-0.54985088342702</v>
      </c>
      <c r="N44" s="24" t="n">
        <f aca="false">'ForecastedWeather050701-051301'!N44-'ActualWeather050701-051301'!N44</f>
        <v>-0.548575009082619</v>
      </c>
      <c r="O44" s="24" t="n">
        <f aca="false">'ForecastedWeather050701-051301'!O44-'ActualWeather050701-051301'!O44</f>
        <v>-0.553161549126031</v>
      </c>
      <c r="P44" s="24" t="n">
        <f aca="false">'ForecastedWeather050701-051301'!P44-'ActualWeather050701-051301'!P44</f>
        <v>-0.598270745098958</v>
      </c>
      <c r="Q44" s="24" t="n">
        <f aca="false">'ForecastedWeather050701-051301'!Q44-'ActualWeather050701-051301'!Q44</f>
        <v>-0.593406145490647</v>
      </c>
      <c r="R44" s="24" t="n">
        <f aca="false">'ForecastedWeather050701-051301'!R44-'ActualWeather050701-051301'!R44</f>
        <v>-0.618527666537922</v>
      </c>
      <c r="S44" s="24" t="n">
        <f aca="false">'ForecastedWeather050701-051301'!S44-'ActualWeather050701-051301'!S44</f>
        <v>-0.575915851734095</v>
      </c>
      <c r="T44" s="24" t="n">
        <f aca="false">'ForecastedWeather050701-051301'!T44-'ActualWeather050701-051301'!T44</f>
        <v>-0.409648205186251</v>
      </c>
      <c r="U44" s="24" t="n">
        <f aca="false">'ForecastedWeather050701-051301'!U44-'ActualWeather050701-051301'!U44</f>
        <v>-0.368277345464428</v>
      </c>
      <c r="V44" s="24" t="n">
        <f aca="false">'ForecastedWeather050701-051301'!V44-'ActualWeather050701-051301'!V44</f>
        <v>-0.381594179395158</v>
      </c>
      <c r="W44" s="24" t="n">
        <f aca="false">'ForecastedWeather050701-051301'!W44-'ActualWeather050701-051301'!W44</f>
        <v>-0.307113286188638</v>
      </c>
      <c r="X44" s="24" t="n">
        <f aca="false">'ForecastedWeather050701-051301'!X44-'ActualWeather050701-051301'!X44</f>
        <v>-0.231740517231998</v>
      </c>
      <c r="Y44" s="25" t="n">
        <f aca="false">'ForecastedWeather050701-051301'!Y44-'ActualWeather050701-051301'!Y44</f>
        <v>-0.222817727505543</v>
      </c>
      <c r="AA44" s="30" t="n">
        <f aca="false">SUM(B44:Y44)</f>
        <v>-9.29425770917781</v>
      </c>
      <c r="AB44" s="31" t="n">
        <f aca="false">AVERAGE(B44:Y44)</f>
        <v>-0.387260737882409</v>
      </c>
      <c r="AC44" s="32" t="n">
        <f aca="false">IF(ABS(MAX(B44:Y44))&lt;ABS(MIN(B44:Y44)),MIN(B44:Y44),MAX(B44:Y44))</f>
        <v>-0.618527666537922</v>
      </c>
    </row>
    <row r="45" customFormat="false" ht="12.75" hidden="false" customHeight="false" outlineLevel="0" collapsed="false">
      <c r="A45" s="26" t="n">
        <f aca="false">'ActualWeather050701-051301'!A45</f>
        <v>37034</v>
      </c>
      <c r="B45" s="23" t="n">
        <f aca="false">'ForecastedWeather050701-051301'!B45-'ActualWeather050701-051301'!B45</f>
        <v>1.89670056846965</v>
      </c>
      <c r="C45" s="24" t="n">
        <f aca="false">'ForecastedWeather050701-051301'!C45-'ActualWeather050701-051301'!C45</f>
        <v>2.18313302822169</v>
      </c>
      <c r="D45" s="24" t="n">
        <f aca="false">'ForecastedWeather050701-051301'!D45-'ActualWeather050701-051301'!D45</f>
        <v>2.1926179593997</v>
      </c>
      <c r="E45" s="24" t="n">
        <f aca="false">'ForecastedWeather050701-051301'!E45-'ActualWeather050701-051301'!E45</f>
        <v>1.87247170842235</v>
      </c>
      <c r="F45" s="24" t="n">
        <f aca="false">'ForecastedWeather050701-051301'!F45-'ActualWeather050701-051301'!F45</f>
        <v>2.30453734277511</v>
      </c>
      <c r="G45" s="24" t="n">
        <f aca="false">'ForecastedWeather050701-051301'!G45-'ActualWeather050701-051301'!G45</f>
        <v>2.6075626501575</v>
      </c>
      <c r="H45" s="24" t="n">
        <f aca="false">'ForecastedWeather050701-051301'!H45-'ActualWeather050701-051301'!H45</f>
        <v>2.79529214477437</v>
      </c>
      <c r="I45" s="24" t="n">
        <f aca="false">'ForecastedWeather050701-051301'!I45-'ActualWeather050701-051301'!I45</f>
        <v>2.77932839995459</v>
      </c>
      <c r="J45" s="24" t="n">
        <f aca="false">'ForecastedWeather050701-051301'!J45-'ActualWeather050701-051301'!J45</f>
        <v>3.58064298917746</v>
      </c>
      <c r="K45" s="24" t="n">
        <f aca="false">'ForecastedWeather050701-051301'!K45-'ActualWeather050701-051301'!K45</f>
        <v>3.34851843299684</v>
      </c>
      <c r="L45" s="24" t="n">
        <f aca="false">'ForecastedWeather050701-051301'!L45-'ActualWeather050701-051301'!L45</f>
        <v>4.40022733361393</v>
      </c>
      <c r="M45" s="24" t="n">
        <f aca="false">'ForecastedWeather050701-051301'!M45-'ActualWeather050701-051301'!M45</f>
        <v>4.99059175986877</v>
      </c>
      <c r="N45" s="24" t="n">
        <f aca="false">'ForecastedWeather050701-051301'!N45-'ActualWeather050701-051301'!N45</f>
        <v>4.97423164334166</v>
      </c>
      <c r="O45" s="24" t="n">
        <f aca="false">'ForecastedWeather050701-051301'!O45-'ActualWeather050701-051301'!O45</f>
        <v>5.02370139394063</v>
      </c>
      <c r="P45" s="24" t="n">
        <f aca="false">'ForecastedWeather050701-051301'!P45-'ActualWeather050701-051301'!P45</f>
        <v>5.45237187492378</v>
      </c>
      <c r="Q45" s="24" t="n">
        <f aca="false">'ForecastedWeather050701-051301'!Q45-'ActualWeather050701-051301'!Q45</f>
        <v>5.39302568998914</v>
      </c>
      <c r="R45" s="24" t="n">
        <f aca="false">'ForecastedWeather050701-051301'!R45-'ActualWeather050701-051301'!R45</f>
        <v>5.60383130310544</v>
      </c>
      <c r="S45" s="24" t="n">
        <f aca="false">'ForecastedWeather050701-051301'!S45-'ActualWeather050701-051301'!S45</f>
        <v>5.21740779801023</v>
      </c>
      <c r="T45" s="24" t="n">
        <f aca="false">'ForecastedWeather050701-051301'!T45-'ActualWeather050701-051301'!T45</f>
        <v>3.70948643483877</v>
      </c>
      <c r="U45" s="24" t="n">
        <f aca="false">'ForecastedWeather050701-051301'!U45-'ActualWeather050701-051301'!U45</f>
        <v>3.33189409381776</v>
      </c>
      <c r="V45" s="24" t="n">
        <f aca="false">'ForecastedWeather050701-051301'!V45-'ActualWeather050701-051301'!V45</f>
        <v>3.44533703156739</v>
      </c>
      <c r="W45" s="24" t="n">
        <f aca="false">'ForecastedWeather050701-051301'!W45-'ActualWeather050701-051301'!W45</f>
        <v>2.76551499248223</v>
      </c>
      <c r="X45" s="24" t="n">
        <f aca="false">'ForecastedWeather050701-051301'!X45-'ActualWeather050701-051301'!X45</f>
        <v>2.08173511359237</v>
      </c>
      <c r="Y45" s="25" t="n">
        <f aca="false">'ForecastedWeather050701-051301'!Y45-'ActualWeather050701-051301'!Y45</f>
        <v>2.01111524049335</v>
      </c>
      <c r="AA45" s="30" t="n">
        <f aca="false">SUM(B45:Y45)</f>
        <v>83.9612769279347</v>
      </c>
      <c r="AB45" s="31" t="n">
        <f aca="false">AVERAGE(B45:Y45)</f>
        <v>3.49838653866395</v>
      </c>
      <c r="AC45" s="32" t="n">
        <f aca="false">IF(ABS(MAX(B45:Y45))&lt;ABS(MIN(B45:Y45)),MIN(B45:Y45),MAX(B45:Y45))</f>
        <v>5.60383130310544</v>
      </c>
    </row>
    <row r="46" customFormat="false" ht="12.75" hidden="false" customHeight="false" outlineLevel="0" collapsed="false">
      <c r="A46" s="26" t="n">
        <f aca="false">'ActualWeather050701-051301'!A46</f>
        <v>37035</v>
      </c>
      <c r="B46" s="23" t="n">
        <f aca="false">'ForecastedWeather050701-051301'!B46-'ActualWeather050701-051301'!B46</f>
        <v>2.54764448949405</v>
      </c>
      <c r="C46" s="24" t="n">
        <f aca="false">'ForecastedWeather050701-051301'!C46-'ActualWeather050701-051301'!C46</f>
        <v>2.94224249440747</v>
      </c>
      <c r="D46" s="24" t="n">
        <f aca="false">'ForecastedWeather050701-051301'!D46-'ActualWeather050701-051301'!D46</f>
        <v>2.95678658817803</v>
      </c>
      <c r="E46" s="24" t="n">
        <f aca="false">'ForecastedWeather050701-051301'!E46-'ActualWeather050701-051301'!E46</f>
        <v>2.51643713009258</v>
      </c>
      <c r="F46" s="24" t="n">
        <f aca="false">'ForecastedWeather050701-051301'!F46-'ActualWeather050701-051301'!F46</f>
        <v>3.1014417877244</v>
      </c>
      <c r="G46" s="24" t="n">
        <f aca="false">'ForecastedWeather050701-051301'!G46-'ActualWeather050701-051301'!G46</f>
        <v>3.49153198842403</v>
      </c>
      <c r="H46" s="24" t="n">
        <f aca="false">'ForecastedWeather050701-051301'!H46-'ActualWeather050701-051301'!H46</f>
        <v>3.74896054074784</v>
      </c>
      <c r="I46" s="24" t="n">
        <f aca="false">'ForecastedWeather050701-051301'!I46-'ActualWeather050701-051301'!I46</f>
        <v>3.72833301759893</v>
      </c>
      <c r="J46" s="24" t="n">
        <f aca="false">'ForecastedWeather050701-051301'!J46-'ActualWeather050701-051301'!J46</f>
        <v>4.81071132428279</v>
      </c>
      <c r="K46" s="24" t="n">
        <f aca="false">'ForecastedWeather050701-051301'!K46-'ActualWeather050701-051301'!K46</f>
        <v>4.47689477921418</v>
      </c>
      <c r="L46" s="24" t="n">
        <f aca="false">'ForecastedWeather050701-051301'!L46-'ActualWeather050701-051301'!L46</f>
        <v>5.91157497704384</v>
      </c>
      <c r="M46" s="24" t="n">
        <f aca="false">'ForecastedWeather050701-051301'!M46-'ActualWeather050701-051301'!M46</f>
        <v>6.6485707832224</v>
      </c>
      <c r="N46" s="24" t="n">
        <f aca="false">'ForecastedWeather050701-051301'!N46-'ActualWeather050701-051301'!N46</f>
        <v>6.63044813878326</v>
      </c>
      <c r="O46" s="24" t="n">
        <f aca="false">'ForecastedWeather050701-051301'!O46-'ActualWeather050701-051301'!O46</f>
        <v>6.73284922150896</v>
      </c>
      <c r="P46" s="24" t="n">
        <f aca="false">'ForecastedWeather050701-051301'!P46-'ActualWeather050701-051301'!P46</f>
        <v>7.24481672310334</v>
      </c>
      <c r="Q46" s="24" t="n">
        <f aca="false">'ForecastedWeather050701-051301'!Q46-'ActualWeather050701-051301'!Q46</f>
        <v>7.1651100823493</v>
      </c>
      <c r="R46" s="24" t="n">
        <f aca="false">'ForecastedWeather050701-051301'!R46-'ActualWeather050701-051301'!R46</f>
        <v>7.43996217891056</v>
      </c>
      <c r="S46" s="24" t="n">
        <f aca="false">'ForecastedWeather050701-051301'!S46-'ActualWeather050701-051301'!S46</f>
        <v>6.92548051931344</v>
      </c>
      <c r="T46" s="24" t="n">
        <f aca="false">'ForecastedWeather050701-051301'!T46-'ActualWeather050701-051301'!T46</f>
        <v>4.92839312738085</v>
      </c>
      <c r="U46" s="24" t="n">
        <f aca="false">'ForecastedWeather050701-051301'!U46-'ActualWeather050701-051301'!U46</f>
        <v>4.44542412996598</v>
      </c>
      <c r="V46" s="24" t="n">
        <f aca="false">'ForecastedWeather050701-051301'!V46-'ActualWeather050701-051301'!V46</f>
        <v>4.59701352649238</v>
      </c>
      <c r="W46" s="24" t="n">
        <f aca="false">'ForecastedWeather050701-051301'!W46-'ActualWeather050701-051301'!W46</f>
        <v>3.68494190402338</v>
      </c>
      <c r="X46" s="24" t="n">
        <f aca="false">'ForecastedWeather050701-051301'!X46-'ActualWeather050701-051301'!X46</f>
        <v>2.77758782077246</v>
      </c>
      <c r="Y46" s="25" t="n">
        <f aca="false">'ForecastedWeather050701-051301'!Y46-'ActualWeather050701-051301'!Y46</f>
        <v>2.68311108962891</v>
      </c>
      <c r="AA46" s="30" t="n">
        <f aca="false">SUM(B46:Y46)</f>
        <v>112.136268362663</v>
      </c>
      <c r="AB46" s="31" t="n">
        <f aca="false">AVERAGE(B46:Y46)</f>
        <v>4.67234451511097</v>
      </c>
      <c r="AC46" s="32" t="n">
        <f aca="false">IF(ABS(MAX(B46:Y46))&lt;ABS(MIN(B46:Y46)),MIN(B46:Y46),MAX(B46:Y46))</f>
        <v>7.43996217891056</v>
      </c>
    </row>
    <row r="47" customFormat="false" ht="12.75" hidden="false" customHeight="false" outlineLevel="0" collapsed="false">
      <c r="A47" s="26" t="n">
        <f aca="false">'ActualWeather050701-051301'!A47</f>
        <v>37036</v>
      </c>
      <c r="B47" s="23" t="n">
        <f aca="false">'ForecastedWeather050701-051301'!B47-'ActualWeather050701-051301'!B47</f>
        <v>1.48818709340961</v>
      </c>
      <c r="C47" s="24" t="n">
        <f aca="false">'ForecastedWeather050701-051301'!C47-'ActualWeather050701-051301'!C47</f>
        <v>1.71809706090889</v>
      </c>
      <c r="D47" s="24" t="n">
        <f aca="false">'ForecastedWeather050701-051301'!D47-'ActualWeather050701-051301'!D47</f>
        <v>1.72384803882841</v>
      </c>
      <c r="E47" s="24" t="n">
        <f aca="false">'ForecastedWeather050701-051301'!E47-'ActualWeather050701-051301'!E47</f>
        <v>1.47344292512032</v>
      </c>
      <c r="F47" s="24" t="n">
        <f aca="false">'ForecastedWeather050701-051301'!F47-'ActualWeather050701-051301'!F47</f>
        <v>1.8127684286361</v>
      </c>
      <c r="G47" s="24" t="n">
        <f aca="false">'ForecastedWeather050701-051301'!G47-'ActualWeather050701-051301'!G47</f>
        <v>2.03906530958501</v>
      </c>
      <c r="H47" s="24" t="n">
        <f aca="false">'ForecastedWeather050701-051301'!H47-'ActualWeather050701-051301'!H47</f>
        <v>2.18838887688672</v>
      </c>
      <c r="I47" s="24" t="n">
        <f aca="false">'ForecastedWeather050701-051301'!I47-'ActualWeather050701-051301'!I47</f>
        <v>2.17349563931967</v>
      </c>
      <c r="J47" s="24" t="n">
        <f aca="false">'ForecastedWeather050701-051301'!J47-'ActualWeather050701-051301'!J47</f>
        <v>2.78600978433335</v>
      </c>
      <c r="K47" s="24" t="n">
        <f aca="false">'ForecastedWeather050701-051301'!K47-'ActualWeather050701-051301'!K47</f>
        <v>2.58323160984727</v>
      </c>
      <c r="L47" s="24" t="n">
        <f aca="false">'ForecastedWeather050701-051301'!L47-'ActualWeather050701-051301'!L47</f>
        <v>3.40081445799003</v>
      </c>
      <c r="M47" s="24" t="n">
        <f aca="false">'ForecastedWeather050701-051301'!M47-'ActualWeather050701-051301'!M47</f>
        <v>3.83125159490584</v>
      </c>
      <c r="N47" s="24" t="n">
        <f aca="false">'ForecastedWeather050701-051301'!N47-'ActualWeather050701-051301'!N47</f>
        <v>3.81053524175575</v>
      </c>
      <c r="O47" s="24" t="n">
        <f aca="false">'ForecastedWeather050701-051301'!O47-'ActualWeather050701-051301'!O47</f>
        <v>3.84226162542115</v>
      </c>
      <c r="P47" s="24" t="n">
        <f aca="false">'ForecastedWeather050701-051301'!P47-'ActualWeather050701-051301'!P47</f>
        <v>4.14209578579519</v>
      </c>
      <c r="Q47" s="24" t="n">
        <f aca="false">'ForecastedWeather050701-051301'!Q47-'ActualWeather050701-051301'!Q47</f>
        <v>4.08004176590877</v>
      </c>
      <c r="R47" s="24" t="n">
        <f aca="false">'ForecastedWeather050701-051301'!R47-'ActualWeather050701-051301'!R47</f>
        <v>4.20557647254312</v>
      </c>
      <c r="S47" s="24" t="n">
        <f aca="false">'ForecastedWeather050701-051301'!S47-'ActualWeather050701-051301'!S47</f>
        <v>3.87612536622621</v>
      </c>
      <c r="T47" s="24" t="n">
        <f aca="false">'ForecastedWeather050701-051301'!T47-'ActualWeather050701-051301'!T47</f>
        <v>2.72918360153562</v>
      </c>
      <c r="U47" s="24" t="n">
        <f aca="false">'ForecastedWeather050701-051301'!U47-'ActualWeather050701-051301'!U47</f>
        <v>2.46324009253333</v>
      </c>
      <c r="V47" s="24" t="n">
        <f aca="false">'ForecastedWeather050701-051301'!V47-'ActualWeather050701-051301'!V47</f>
        <v>2.56746882232452</v>
      </c>
      <c r="W47" s="24" t="n">
        <f aca="false">'ForecastedWeather050701-051301'!W47-'ActualWeather050701-051301'!W47</f>
        <v>2.08392632735319</v>
      </c>
      <c r="X47" s="24" t="n">
        <f aca="false">'ForecastedWeather050701-051301'!X47-'ActualWeather050701-051301'!X47</f>
        <v>1.58779304351774</v>
      </c>
      <c r="Y47" s="25" t="n">
        <f aca="false">'ForecastedWeather050701-051301'!Y47-'ActualWeather050701-051301'!Y47</f>
        <v>1.548547623051</v>
      </c>
      <c r="AA47" s="30" t="n">
        <f aca="false">SUM(B47:Y47)</f>
        <v>64.1553965877368</v>
      </c>
      <c r="AB47" s="31" t="n">
        <f aca="false">AVERAGE(B47:Y47)</f>
        <v>2.67314152448903</v>
      </c>
      <c r="AC47" s="32" t="n">
        <f aca="false">IF(ABS(MAX(B47:Y47))&lt;ABS(MIN(B47:Y47)),MIN(B47:Y47),MAX(B47:Y47))</f>
        <v>4.20557647254312</v>
      </c>
    </row>
    <row r="48" customFormat="false" ht="12.75" hidden="false" customHeight="false" outlineLevel="0" collapsed="false">
      <c r="A48" s="26" t="n">
        <f aca="false">'ActualWeather050701-051301'!A48</f>
        <v>37037</v>
      </c>
      <c r="B48" s="23" t="n">
        <f aca="false">'ForecastedWeather050701-051301'!B48-'ActualWeather050701-051301'!B48</f>
        <v>1.14672276993208</v>
      </c>
      <c r="C48" s="24" t="n">
        <f aca="false">'ForecastedWeather050701-051301'!C48-'ActualWeather050701-051301'!C48</f>
        <v>1.53649667337799</v>
      </c>
      <c r="D48" s="24" t="n">
        <f aca="false">'ForecastedWeather050701-051301'!D48-'ActualWeather050701-051301'!D48</f>
        <v>1.74040360578851</v>
      </c>
      <c r="E48" s="24" t="n">
        <f aca="false">'ForecastedWeather050701-051301'!E48-'ActualWeather050701-051301'!E48</f>
        <v>1.44808219480972</v>
      </c>
      <c r="F48" s="24" t="n">
        <f aca="false">'ForecastedWeather050701-051301'!F48-'ActualWeather050701-051301'!F48</f>
        <v>1.76155287693386</v>
      </c>
      <c r="G48" s="24" t="n">
        <f aca="false">'ForecastedWeather050701-051301'!G48-'ActualWeather050701-051301'!G48</f>
        <v>2.13699485757279</v>
      </c>
      <c r="H48" s="24" t="n">
        <f aca="false">'ForecastedWeather050701-051301'!H48-'ActualWeather050701-051301'!H48</f>
        <v>2.3662009359248</v>
      </c>
      <c r="I48" s="24" t="n">
        <f aca="false">'ForecastedWeather050701-051301'!I48-'ActualWeather050701-051301'!I48</f>
        <v>1.94538720431017</v>
      </c>
      <c r="J48" s="24" t="n">
        <f aca="false">'ForecastedWeather050701-051301'!J48-'ActualWeather050701-051301'!J48</f>
        <v>2.084772612313</v>
      </c>
      <c r="K48" s="24" t="n">
        <f aca="false">'ForecastedWeather050701-051301'!K48-'ActualWeather050701-051301'!K48</f>
        <v>2.33587584049919</v>
      </c>
      <c r="L48" s="24" t="n">
        <f aca="false">'ForecastedWeather050701-051301'!L48-'ActualWeather050701-051301'!L48</f>
        <v>3.19142778601807</v>
      </c>
      <c r="M48" s="24" t="n">
        <f aca="false">'ForecastedWeather050701-051301'!M48-'ActualWeather050701-051301'!M48</f>
        <v>3.37514248077859</v>
      </c>
      <c r="N48" s="24" t="n">
        <f aca="false">'ForecastedWeather050701-051301'!N48-'ActualWeather050701-051301'!N48</f>
        <v>3.70568929364504</v>
      </c>
      <c r="O48" s="24" t="n">
        <f aca="false">'ForecastedWeather050701-051301'!O48-'ActualWeather050701-051301'!O48</f>
        <v>3.73970502259154</v>
      </c>
      <c r="P48" s="24" t="n">
        <f aca="false">'ForecastedWeather050701-051301'!P48-'ActualWeather050701-051301'!P48</f>
        <v>3.89323585788075</v>
      </c>
      <c r="Q48" s="24" t="n">
        <f aca="false">'ForecastedWeather050701-051301'!Q48-'ActualWeather050701-051301'!Q48</f>
        <v>4.20304607109557</v>
      </c>
      <c r="R48" s="24" t="n">
        <f aca="false">'ForecastedWeather050701-051301'!R48-'ActualWeather050701-051301'!R48</f>
        <v>4.4686366406324</v>
      </c>
      <c r="S48" s="24" t="n">
        <f aca="false">'ForecastedWeather050701-051301'!S48-'ActualWeather050701-051301'!S48</f>
        <v>4.14367224240765</v>
      </c>
      <c r="T48" s="24" t="n">
        <f aca="false">'ForecastedWeather050701-051301'!T48-'ActualWeather050701-051301'!T48</f>
        <v>3.07752973849271</v>
      </c>
      <c r="U48" s="24" t="n">
        <f aca="false">'ForecastedWeather050701-051301'!U48-'ActualWeather050701-051301'!U48</f>
        <v>2.33191830468778</v>
      </c>
      <c r="V48" s="24" t="n">
        <f aca="false">'ForecastedWeather050701-051301'!V48-'ActualWeather050701-051301'!V48</f>
        <v>2.20588882711296</v>
      </c>
      <c r="W48" s="24" t="n">
        <f aca="false">'ForecastedWeather050701-051301'!W48-'ActualWeather050701-051301'!W48</f>
        <v>1.66537721875622</v>
      </c>
      <c r="X48" s="24" t="n">
        <f aca="false">'ForecastedWeather050701-051301'!X48-'ActualWeather050701-051301'!X48</f>
        <v>1.38606264631006</v>
      </c>
      <c r="Y48" s="25" t="n">
        <f aca="false">'ForecastedWeather050701-051301'!Y48-'ActualWeather050701-051301'!Y48</f>
        <v>1.28777138235176</v>
      </c>
      <c r="AA48" s="30" t="n">
        <f aca="false">SUM(B48:Y48)</f>
        <v>61.1775930842232</v>
      </c>
      <c r="AB48" s="31" t="n">
        <f aca="false">AVERAGE(B48:Y48)</f>
        <v>2.5490663785093</v>
      </c>
      <c r="AC48" s="32" t="n">
        <f aca="false">IF(ABS(MAX(B48:Y48))&lt;ABS(MIN(B48:Y48)),MIN(B48:Y48),MAX(B48:Y48))</f>
        <v>4.4686366406324</v>
      </c>
    </row>
    <row r="49" customFormat="false" ht="13.5" hidden="false" customHeight="false" outlineLevel="0" collapsed="false">
      <c r="A49" s="47" t="n">
        <f aca="false">'ActualWeather050701-051301'!A49</f>
        <v>37038</v>
      </c>
      <c r="B49" s="49" t="n">
        <f aca="false">'ForecastedWeather050701-051301'!B49-'ActualWeather050701-051301'!B49</f>
        <v>0.95137568823165</v>
      </c>
      <c r="C49" s="39" t="n">
        <f aca="false">'ForecastedWeather050701-051301'!C49-'ActualWeather050701-051301'!C49</f>
        <v>1.2772953343374</v>
      </c>
      <c r="D49" s="39" t="n">
        <f aca="false">'ForecastedWeather050701-051301'!D49-'ActualWeather050701-051301'!D49</f>
        <v>1.44893700378334</v>
      </c>
      <c r="E49" s="39" t="n">
        <f aca="false">'ForecastedWeather050701-051301'!E49-'ActualWeather050701-051301'!E49</f>
        <v>1.20836846167185</v>
      </c>
      <c r="F49" s="39" t="n">
        <f aca="false">'ForecastedWeather050701-051301'!F49-'ActualWeather050701-051301'!F49</f>
        <v>1.47097827771292</v>
      </c>
      <c r="G49" s="39" t="n">
        <f aca="false">'ForecastedWeather050701-051301'!G49-'ActualWeather050701-051301'!G49</f>
        <v>1.78193555533632</v>
      </c>
      <c r="H49" s="39" t="n">
        <f aca="false">'ForecastedWeather050701-051301'!H49-'ActualWeather050701-051301'!H49</f>
        <v>1.9798700043703</v>
      </c>
      <c r="I49" s="39" t="n">
        <f aca="false">'ForecastedWeather050701-051301'!I49-'ActualWeather050701-051301'!I49</f>
        <v>1.62516822551475</v>
      </c>
      <c r="J49" s="39" t="n">
        <f aca="false">'ForecastedWeather050701-051301'!J49-'ActualWeather050701-051301'!J49</f>
        <v>1.7345443063227</v>
      </c>
      <c r="K49" s="39" t="n">
        <f aca="false">'ForecastedWeather050701-051301'!K49-'ActualWeather050701-051301'!K49</f>
        <v>1.92562278935585</v>
      </c>
      <c r="L49" s="39" t="n">
        <f aca="false">'ForecastedWeather050701-051301'!L49-'ActualWeather050701-051301'!L49</f>
        <v>2.62105831628838</v>
      </c>
      <c r="M49" s="39" t="n">
        <f aca="false">'ForecastedWeather050701-051301'!M49-'ActualWeather050701-051301'!M49</f>
        <v>2.7848204257823</v>
      </c>
      <c r="N49" s="39" t="n">
        <f aca="false">'ForecastedWeather050701-051301'!N49-'ActualWeather050701-051301'!N49</f>
        <v>3.09775359643814</v>
      </c>
      <c r="O49" s="39" t="n">
        <f aca="false">'ForecastedWeather050701-051301'!O49-'ActualWeather050701-051301'!O49</f>
        <v>3.16287270311805</v>
      </c>
      <c r="P49" s="39" t="n">
        <f aca="false">'ForecastedWeather050701-051301'!P49-'ActualWeather050701-051301'!P49</f>
        <v>3.28097065150882</v>
      </c>
      <c r="Q49" s="39" t="n">
        <f aca="false">'ForecastedWeather050701-051301'!Q49-'ActualWeather050701-051301'!Q49</f>
        <v>3.58645283339628</v>
      </c>
      <c r="R49" s="39" t="n">
        <f aca="false">'ForecastedWeather050701-051301'!R49-'ActualWeather050701-051301'!R49</f>
        <v>3.82428046445321</v>
      </c>
      <c r="S49" s="39" t="n">
        <f aca="false">'ForecastedWeather050701-051301'!S49-'ActualWeather050701-051301'!S49</f>
        <v>3.56872655881207</v>
      </c>
      <c r="T49" s="39" t="n">
        <f aca="false">'ForecastedWeather050701-051301'!T49-'ActualWeather050701-051301'!T49</f>
        <v>2.65067183977389</v>
      </c>
      <c r="U49" s="39" t="n">
        <f aca="false">'ForecastedWeather050701-051301'!U49-'ActualWeather050701-051301'!U49</f>
        <v>1.99051713335209</v>
      </c>
      <c r="V49" s="39" t="n">
        <f aca="false">'ForecastedWeather050701-051301'!V49-'ActualWeather050701-051301'!V49</f>
        <v>1.86732961408255</v>
      </c>
      <c r="W49" s="39" t="n">
        <f aca="false">'ForecastedWeather050701-051301'!W49-'ActualWeather050701-051301'!W49</f>
        <v>1.40498968559914</v>
      </c>
      <c r="X49" s="39" t="n">
        <f aca="false">'ForecastedWeather050701-051301'!X49-'ActualWeather050701-051301'!X49</f>
        <v>1.17517964587777</v>
      </c>
      <c r="Y49" s="40" t="n">
        <f aca="false">'ForecastedWeather050701-051301'!Y49-'ActualWeather050701-051301'!Y49</f>
        <v>1.08989033729793</v>
      </c>
      <c r="AA49" s="35" t="n">
        <f aca="false">SUM(B49:Y49)</f>
        <v>51.5096094524177</v>
      </c>
      <c r="AB49" s="36" t="n">
        <f aca="false">AVERAGE(B49:Y49)</f>
        <v>2.14623372718407</v>
      </c>
      <c r="AC49" s="37" t="n">
        <f aca="false">IF(ABS(MAX(B49:Y49))&lt;ABS(MIN(B49:Y49)),MIN(B49:Y49),MAX(B49:Y49))</f>
        <v>3.82428046445321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5" min="2" style="0" width="6.56"/>
    <col collapsed="false" customWidth="true" hidden="false" outlineLevel="0" max="26" min="26" style="0" width="1.56"/>
    <col collapsed="false" customWidth="true" hidden="false" outlineLevel="0" max="27" min="27" style="50" width="12.14"/>
    <col collapsed="false" customWidth="true" hidden="false" outlineLevel="0" max="28" min="28" style="50" width="10.99"/>
  </cols>
  <sheetData>
    <row r="1" customFormat="false" ht="13.5" hidden="false" customHeight="false" outlineLevel="0" collapsed="false">
      <c r="A1" s="11" t="s">
        <v>31</v>
      </c>
    </row>
    <row r="2" customFormat="false" ht="13.5" hidden="false" customHeight="false" outlineLevel="0" collapsed="false">
      <c r="A2" s="18" t="s">
        <v>13</v>
      </c>
      <c r="B2" s="51" t="n">
        <v>1</v>
      </c>
      <c r="C2" s="51" t="n">
        <v>2</v>
      </c>
      <c r="D2" s="51" t="n">
        <v>3</v>
      </c>
      <c r="E2" s="51" t="n">
        <v>4</v>
      </c>
      <c r="F2" s="51" t="n">
        <v>5</v>
      </c>
      <c r="G2" s="51" t="n">
        <v>6</v>
      </c>
      <c r="H2" s="51" t="n">
        <v>7</v>
      </c>
      <c r="I2" s="51" t="n">
        <v>8</v>
      </c>
      <c r="J2" s="51" t="n">
        <v>9</v>
      </c>
      <c r="K2" s="51" t="n">
        <v>10</v>
      </c>
      <c r="L2" s="51" t="n">
        <v>11</v>
      </c>
      <c r="M2" s="51" t="n">
        <v>12</v>
      </c>
      <c r="N2" s="51" t="n">
        <v>13</v>
      </c>
      <c r="O2" s="51" t="n">
        <v>14</v>
      </c>
      <c r="P2" s="51" t="n">
        <v>15</v>
      </c>
      <c r="Q2" s="51" t="n">
        <v>16</v>
      </c>
      <c r="R2" s="51" t="n">
        <v>17</v>
      </c>
      <c r="S2" s="51" t="n">
        <v>18</v>
      </c>
      <c r="T2" s="51" t="n">
        <v>19</v>
      </c>
      <c r="U2" s="51" t="n">
        <v>20</v>
      </c>
      <c r="V2" s="51" t="n">
        <v>21</v>
      </c>
      <c r="W2" s="51" t="n">
        <v>22</v>
      </c>
      <c r="X2" s="51" t="n">
        <v>23</v>
      </c>
      <c r="Y2" s="52" t="n">
        <v>24</v>
      </c>
      <c r="AA2" s="53" t="s">
        <v>10</v>
      </c>
      <c r="AB2" s="52" t="s">
        <v>11</v>
      </c>
    </row>
    <row r="3" customFormat="false" ht="12.75" hidden="false" customHeight="false" outlineLevel="0" collapsed="false">
      <c r="A3" s="58" t="n">
        <v>37032</v>
      </c>
      <c r="B3" s="54" t="n">
        <v>50.273752</v>
      </c>
      <c r="C3" s="42" t="n">
        <v>49.371576</v>
      </c>
      <c r="D3" s="42" t="n">
        <v>48.773919</v>
      </c>
      <c r="E3" s="42" t="n">
        <v>48.261542</v>
      </c>
      <c r="F3" s="42" t="n">
        <v>48.004384</v>
      </c>
      <c r="G3" s="42" t="n">
        <v>48.795997</v>
      </c>
      <c r="H3" s="42" t="n">
        <v>50.378325</v>
      </c>
      <c r="I3" s="42" t="n">
        <v>52.450306</v>
      </c>
      <c r="J3" s="42" t="n">
        <v>54.075382</v>
      </c>
      <c r="K3" s="42" t="n">
        <v>57.402648</v>
      </c>
      <c r="L3" s="42" t="n">
        <v>57.925829</v>
      </c>
      <c r="M3" s="42" t="n">
        <v>59.149558</v>
      </c>
      <c r="N3" s="42" t="n">
        <v>59.952264</v>
      </c>
      <c r="O3" s="42" t="n">
        <v>60.084356</v>
      </c>
      <c r="P3" s="42" t="n">
        <v>61.356124</v>
      </c>
      <c r="Q3" s="42" t="n">
        <v>62.832474</v>
      </c>
      <c r="R3" s="42" t="n">
        <v>64.033478</v>
      </c>
      <c r="S3" s="42" t="n">
        <v>63.907199</v>
      </c>
      <c r="T3" s="42" t="n">
        <v>62.787318</v>
      </c>
      <c r="U3" s="42" t="n">
        <v>59.673997</v>
      </c>
      <c r="V3" s="42" t="n">
        <v>58.509878</v>
      </c>
      <c r="W3" s="42" t="n">
        <v>58.234199</v>
      </c>
      <c r="X3" s="42" t="n">
        <v>55.827652</v>
      </c>
      <c r="Y3" s="43" t="n">
        <v>52.907372</v>
      </c>
      <c r="AA3" s="27" t="n">
        <f aca="false">SUM(B3:Y3)</f>
        <v>1344.969529</v>
      </c>
      <c r="AB3" s="29" t="n">
        <f aca="false">AVERAGE(B3:Y3)</f>
        <v>56.0403970416667</v>
      </c>
    </row>
    <row r="4" customFormat="false" ht="12.75" hidden="false" customHeight="false" outlineLevel="0" collapsed="false">
      <c r="A4" s="58" t="n">
        <v>37033</v>
      </c>
      <c r="B4" s="23" t="n">
        <v>48.682754049505</v>
      </c>
      <c r="C4" s="24" t="n">
        <v>47.881639359018</v>
      </c>
      <c r="D4" s="24" t="n">
        <v>47.4082209663337</v>
      </c>
      <c r="E4" s="24" t="n">
        <v>47.1508247249317</v>
      </c>
      <c r="F4" s="24" t="n">
        <v>47.2379185547361</v>
      </c>
      <c r="G4" s="24" t="n">
        <v>48.5645039173312</v>
      </c>
      <c r="H4" s="24" t="n">
        <v>50.6994756526655</v>
      </c>
      <c r="I4" s="24" t="n">
        <v>52.5899821327459</v>
      </c>
      <c r="J4" s="24" t="n">
        <v>53.199854548334</v>
      </c>
      <c r="K4" s="24" t="n">
        <v>53.6855870128155</v>
      </c>
      <c r="L4" s="24" t="n">
        <v>55.0428834321707</v>
      </c>
      <c r="M4" s="24" t="n">
        <v>55.8934512714869</v>
      </c>
      <c r="N4" s="24" t="n">
        <v>56.4834835426978</v>
      </c>
      <c r="O4" s="24" t="n">
        <v>56.4748856110687</v>
      </c>
      <c r="P4" s="24" t="n">
        <v>57.0422482118442</v>
      </c>
      <c r="Q4" s="24" t="n">
        <v>57.9624744509976</v>
      </c>
      <c r="R4" s="24" t="n">
        <v>58.653753461621</v>
      </c>
      <c r="S4" s="24" t="n">
        <v>58.642676462179</v>
      </c>
      <c r="T4" s="24" t="n">
        <v>57.942430816599</v>
      </c>
      <c r="U4" s="24" t="n">
        <v>55.8582001166251</v>
      </c>
      <c r="V4" s="24" t="n">
        <v>55.5769444654447</v>
      </c>
      <c r="W4" s="24" t="n">
        <v>55.1417122404632</v>
      </c>
      <c r="X4" s="24" t="n">
        <v>52.9348911592874</v>
      </c>
      <c r="Y4" s="25" t="n">
        <v>50.4458659976044</v>
      </c>
      <c r="AA4" s="30" t="n">
        <f aca="false">SUM(B4:Y4)</f>
        <v>1281.19666215851</v>
      </c>
      <c r="AB4" s="32" t="n">
        <f aca="false">AVERAGE(B4:Y4)</f>
        <v>53.3831942566044</v>
      </c>
    </row>
    <row r="5" customFormat="false" ht="12.75" hidden="false" customHeight="false" outlineLevel="0" collapsed="false">
      <c r="A5" s="58" t="n">
        <v>37034</v>
      </c>
      <c r="B5" s="23" t="n">
        <v>49.079052</v>
      </c>
      <c r="C5" s="24" t="n">
        <v>48.273484</v>
      </c>
      <c r="D5" s="24" t="n">
        <v>47.767909</v>
      </c>
      <c r="E5" s="24" t="n">
        <v>47.466429</v>
      </c>
      <c r="F5" s="24" t="n">
        <v>47.472611</v>
      </c>
      <c r="G5" s="24" t="n">
        <v>48.595958</v>
      </c>
      <c r="H5" s="24" t="n">
        <v>50.669161</v>
      </c>
      <c r="I5" s="24" t="n">
        <v>52.608752</v>
      </c>
      <c r="J5" s="24" t="n">
        <v>53.441383</v>
      </c>
      <c r="K5" s="24" t="n">
        <v>54.598756</v>
      </c>
      <c r="L5" s="24" t="n">
        <v>55.711408</v>
      </c>
      <c r="M5" s="24" t="n">
        <v>56.621135</v>
      </c>
      <c r="N5" s="24" t="n">
        <v>57.287981</v>
      </c>
      <c r="O5" s="24" t="n">
        <v>57.389878</v>
      </c>
      <c r="P5" s="24" t="n">
        <v>58.061849</v>
      </c>
      <c r="Q5" s="24" t="n">
        <v>59.07818</v>
      </c>
      <c r="R5" s="24" t="n">
        <v>59.954932</v>
      </c>
      <c r="S5" s="24" t="n">
        <v>59.945347</v>
      </c>
      <c r="T5" s="24" t="n">
        <v>59.01377</v>
      </c>
      <c r="U5" s="24" t="n">
        <v>56.735949</v>
      </c>
      <c r="V5" s="24" t="n">
        <v>56.242646</v>
      </c>
      <c r="W5" s="24" t="n">
        <v>56.029598</v>
      </c>
      <c r="X5" s="24" t="n">
        <v>53.789295</v>
      </c>
      <c r="Y5" s="25" t="n">
        <v>51.259206</v>
      </c>
      <c r="AA5" s="30" t="n">
        <f aca="false">SUM(B5:Y5)</f>
        <v>1297.094669</v>
      </c>
      <c r="AB5" s="32" t="n">
        <f aca="false">AVERAGE(B5:Y5)</f>
        <v>54.0456112083333</v>
      </c>
    </row>
    <row r="6" customFormat="false" ht="12.75" hidden="false" customHeight="false" outlineLevel="0" collapsed="false">
      <c r="A6" s="58" t="n">
        <v>37035</v>
      </c>
      <c r="B6" s="23" t="n">
        <v>49.102833</v>
      </c>
      <c r="C6" s="24" t="n">
        <v>48.226192</v>
      </c>
      <c r="D6" s="24" t="n">
        <v>47.788854</v>
      </c>
      <c r="E6" s="24" t="n">
        <v>47.493626</v>
      </c>
      <c r="F6" s="24" t="n">
        <v>47.440383</v>
      </c>
      <c r="G6" s="24" t="n">
        <v>48.655066</v>
      </c>
      <c r="H6" s="24" t="n">
        <v>50.745213</v>
      </c>
      <c r="I6" s="24" t="n">
        <v>52.606175</v>
      </c>
      <c r="J6" s="24" t="n">
        <v>53.34604</v>
      </c>
      <c r="K6" s="24" t="n">
        <v>54.490904</v>
      </c>
      <c r="L6" s="24" t="n">
        <v>55.633944</v>
      </c>
      <c r="M6" s="24" t="n">
        <v>56.45354</v>
      </c>
      <c r="N6" s="24" t="n">
        <v>57.114945</v>
      </c>
      <c r="O6" s="24" t="n">
        <v>57.210763</v>
      </c>
      <c r="P6" s="24" t="n">
        <v>57.771797</v>
      </c>
      <c r="Q6" s="24" t="n">
        <v>58.91873</v>
      </c>
      <c r="R6" s="24" t="n">
        <v>59.611277</v>
      </c>
      <c r="S6" s="24" t="n">
        <v>59.844732</v>
      </c>
      <c r="T6" s="24" t="n">
        <v>58.760671</v>
      </c>
      <c r="U6" s="24" t="n">
        <v>56.360954</v>
      </c>
      <c r="V6" s="24" t="n">
        <v>55.982351</v>
      </c>
      <c r="W6" s="24" t="n">
        <v>55.757783</v>
      </c>
      <c r="X6" s="24" t="n">
        <v>53.522401</v>
      </c>
      <c r="Y6" s="25" t="n">
        <v>51.16775</v>
      </c>
      <c r="AA6" s="30" t="n">
        <f aca="false">SUM(B6:Y6)</f>
        <v>1294.006924</v>
      </c>
      <c r="AB6" s="32" t="n">
        <f aca="false">AVERAGE(B6:Y6)</f>
        <v>53.9169551666667</v>
      </c>
    </row>
    <row r="7" customFormat="false" ht="12.75" hidden="false" customHeight="false" outlineLevel="0" collapsed="false">
      <c r="A7" s="58" t="n">
        <v>37036</v>
      </c>
      <c r="B7" s="23" t="n">
        <v>48.874869</v>
      </c>
      <c r="C7" s="24" t="n">
        <v>48.072045</v>
      </c>
      <c r="D7" s="24" t="n">
        <v>47.512663</v>
      </c>
      <c r="E7" s="24" t="n">
        <v>47.31611</v>
      </c>
      <c r="F7" s="24" t="n">
        <v>47.306066</v>
      </c>
      <c r="G7" s="24" t="n">
        <v>48.521265</v>
      </c>
      <c r="H7" s="24" t="n">
        <v>50.612054</v>
      </c>
      <c r="I7" s="24" t="n">
        <v>52.522805</v>
      </c>
      <c r="J7" s="24" t="n">
        <v>53.467368</v>
      </c>
      <c r="K7" s="24" t="n">
        <v>54.171206</v>
      </c>
      <c r="L7" s="24" t="n">
        <v>55.496058</v>
      </c>
      <c r="M7" s="24" t="n">
        <v>56.390351</v>
      </c>
      <c r="N7" s="24" t="n">
        <v>57.000534</v>
      </c>
      <c r="O7" s="24" t="n">
        <v>57.091632</v>
      </c>
      <c r="P7" s="24" t="n">
        <v>57.720078</v>
      </c>
      <c r="Q7" s="24" t="n">
        <v>58.613538</v>
      </c>
      <c r="R7" s="24" t="n">
        <v>59.197097</v>
      </c>
      <c r="S7" s="24" t="n">
        <v>59.020931</v>
      </c>
      <c r="T7" s="24" t="n">
        <v>57.977459</v>
      </c>
      <c r="U7" s="24" t="n">
        <v>55.819567</v>
      </c>
      <c r="V7" s="24" t="n">
        <v>55.164147</v>
      </c>
      <c r="W7" s="24" t="n">
        <v>54.901907</v>
      </c>
      <c r="X7" s="24" t="n">
        <v>53.161699</v>
      </c>
      <c r="Y7" s="25" t="n">
        <v>51.252051</v>
      </c>
      <c r="AA7" s="30" t="n">
        <f aca="false">SUM(B7:Y7)</f>
        <v>1287.1835</v>
      </c>
      <c r="AB7" s="32" t="n">
        <f aca="false">AVERAGE(B7:Y7)</f>
        <v>53.6326458333333</v>
      </c>
    </row>
    <row r="8" customFormat="false" ht="12.75" hidden="false" customHeight="false" outlineLevel="0" collapsed="false">
      <c r="A8" s="58" t="n">
        <v>37037</v>
      </c>
      <c r="B8" s="23" t="n">
        <v>47.7162</v>
      </c>
      <c r="C8" s="24" t="n">
        <v>46.78428</v>
      </c>
      <c r="D8" s="24" t="n">
        <v>46.364389</v>
      </c>
      <c r="E8" s="24" t="n">
        <v>45.959007</v>
      </c>
      <c r="F8" s="24" t="n">
        <v>45.9722</v>
      </c>
      <c r="G8" s="24" t="n">
        <v>46.142504</v>
      </c>
      <c r="H8" s="24" t="n">
        <v>46.60491</v>
      </c>
      <c r="I8" s="24" t="n">
        <v>47.920682</v>
      </c>
      <c r="J8" s="24" t="n">
        <v>49.20232</v>
      </c>
      <c r="K8" s="24" t="n">
        <v>50.538457</v>
      </c>
      <c r="L8" s="24" t="n">
        <v>50.903735</v>
      </c>
      <c r="M8" s="24" t="n">
        <v>51.69583</v>
      </c>
      <c r="N8" s="24" t="n">
        <v>52.139479</v>
      </c>
      <c r="O8" s="24" t="n">
        <v>52.676527</v>
      </c>
      <c r="P8" s="24" t="n">
        <v>52.840883</v>
      </c>
      <c r="Q8" s="24" t="n">
        <v>53.450547</v>
      </c>
      <c r="R8" s="24" t="n">
        <v>54.816193</v>
      </c>
      <c r="S8" s="24" t="n">
        <v>55.176793</v>
      </c>
      <c r="T8" s="24" t="n">
        <v>54.533956</v>
      </c>
      <c r="U8" s="24" t="n">
        <v>53.58825</v>
      </c>
      <c r="V8" s="24" t="n">
        <v>53.219482</v>
      </c>
      <c r="W8" s="24" t="n">
        <v>52.784591</v>
      </c>
      <c r="X8" s="24" t="n">
        <v>51.079013</v>
      </c>
      <c r="Y8" s="25" t="n">
        <v>49.24436</v>
      </c>
      <c r="AA8" s="30" t="n">
        <f aca="false">SUM(B8:Y8)</f>
        <v>1211.354588</v>
      </c>
      <c r="AB8" s="32" t="n">
        <f aca="false">AVERAGE(B8:Y8)</f>
        <v>50.4731078333333</v>
      </c>
    </row>
    <row r="9" customFormat="false" ht="13.5" hidden="false" customHeight="false" outlineLevel="0" collapsed="false">
      <c r="A9" s="58" t="n">
        <v>37038</v>
      </c>
      <c r="B9" s="49" t="n">
        <v>48.07404</v>
      </c>
      <c r="C9" s="39" t="n">
        <v>46.974939</v>
      </c>
      <c r="D9" s="39" t="n">
        <v>46.476626</v>
      </c>
      <c r="E9" s="39" t="n">
        <v>46.03882</v>
      </c>
      <c r="F9" s="39" t="n">
        <v>45.964603</v>
      </c>
      <c r="G9" s="39" t="n">
        <v>46.042519</v>
      </c>
      <c r="H9" s="39" t="n">
        <v>46.421605</v>
      </c>
      <c r="I9" s="39" t="n">
        <v>47.678057</v>
      </c>
      <c r="J9" s="39" t="n">
        <v>48.982349</v>
      </c>
      <c r="K9" s="39" t="n">
        <v>50.681229</v>
      </c>
      <c r="L9" s="39" t="n">
        <v>51.060343</v>
      </c>
      <c r="M9" s="39" t="n">
        <v>51.81743</v>
      </c>
      <c r="N9" s="39" t="n">
        <v>52.537582</v>
      </c>
      <c r="O9" s="39" t="n">
        <v>53.353549</v>
      </c>
      <c r="P9" s="39" t="n">
        <v>53.778809</v>
      </c>
      <c r="Q9" s="39" t="n">
        <v>54.42446</v>
      </c>
      <c r="R9" s="39" t="n">
        <v>55.720031</v>
      </c>
      <c r="S9" s="39" t="n">
        <v>56.240754</v>
      </c>
      <c r="T9" s="39" t="n">
        <v>55.729232</v>
      </c>
      <c r="U9" s="39" t="n">
        <v>54.692051</v>
      </c>
      <c r="V9" s="39" t="n">
        <v>54.252712</v>
      </c>
      <c r="W9" s="39" t="n">
        <v>53.753686</v>
      </c>
      <c r="X9" s="39" t="n">
        <v>51.590253</v>
      </c>
      <c r="Y9" s="40" t="n">
        <v>49.264174</v>
      </c>
      <c r="AA9" s="35" t="n">
        <f aca="false">SUM(B9:Y9)</f>
        <v>1221.549853</v>
      </c>
      <c r="AB9" s="37" t="n">
        <f aca="false">AVERAGE(B9:Y9)</f>
        <v>50.8979105416667</v>
      </c>
    </row>
    <row r="10" customFormat="false" ht="13.5" hidden="false" customHeight="false" outlineLevel="0" collapsed="false">
      <c r="A10" s="18" t="s">
        <v>17</v>
      </c>
      <c r="B10" s="56" t="n">
        <v>1</v>
      </c>
      <c r="C10" s="56" t="n">
        <v>2</v>
      </c>
      <c r="D10" s="56" t="n">
        <v>3</v>
      </c>
      <c r="E10" s="56" t="n">
        <v>4</v>
      </c>
      <c r="F10" s="56" t="n">
        <v>5</v>
      </c>
      <c r="G10" s="56" t="n">
        <v>6</v>
      </c>
      <c r="H10" s="56" t="n">
        <v>7</v>
      </c>
      <c r="I10" s="56" t="n">
        <v>8</v>
      </c>
      <c r="J10" s="56" t="n">
        <v>9</v>
      </c>
      <c r="K10" s="56" t="n">
        <v>10</v>
      </c>
      <c r="L10" s="56" t="n">
        <v>11</v>
      </c>
      <c r="M10" s="56" t="n">
        <v>12</v>
      </c>
      <c r="N10" s="56" t="n">
        <v>13</v>
      </c>
      <c r="O10" s="56" t="n">
        <v>14</v>
      </c>
      <c r="P10" s="56" t="n">
        <v>15</v>
      </c>
      <c r="Q10" s="56" t="n">
        <v>16</v>
      </c>
      <c r="R10" s="56" t="n">
        <v>17</v>
      </c>
      <c r="S10" s="56" t="n">
        <v>18</v>
      </c>
      <c r="T10" s="56" t="n">
        <v>19</v>
      </c>
      <c r="U10" s="56" t="n">
        <v>20</v>
      </c>
      <c r="V10" s="56" t="n">
        <v>21</v>
      </c>
      <c r="W10" s="56" t="n">
        <v>22</v>
      </c>
      <c r="X10" s="56" t="n">
        <v>23</v>
      </c>
      <c r="Y10" s="57" t="n">
        <v>24</v>
      </c>
      <c r="AA10" s="53" t="s">
        <v>10</v>
      </c>
      <c r="AB10" s="52" t="s">
        <v>11</v>
      </c>
    </row>
    <row r="11" customFormat="false" ht="12.75" hidden="false" customHeight="false" outlineLevel="0" collapsed="false">
      <c r="A11" s="26" t="n">
        <v>37031</v>
      </c>
      <c r="B11" s="54" t="n">
        <v>53.936875</v>
      </c>
      <c r="C11" s="42" t="n">
        <v>53.080506</v>
      </c>
      <c r="D11" s="42" t="n">
        <v>52.811275</v>
      </c>
      <c r="E11" s="42" t="n">
        <v>52.012672</v>
      </c>
      <c r="F11" s="42" t="n">
        <v>51.41594</v>
      </c>
      <c r="G11" s="42" t="n">
        <v>51.894634</v>
      </c>
      <c r="H11" s="42" t="n">
        <v>53.542891</v>
      </c>
      <c r="I11" s="42" t="n">
        <v>55.303683</v>
      </c>
      <c r="J11" s="42" t="n">
        <v>58.771634</v>
      </c>
      <c r="K11" s="42" t="n">
        <v>60.175704</v>
      </c>
      <c r="L11" s="42" t="n">
        <v>61.579254</v>
      </c>
      <c r="M11" s="42" t="n">
        <v>62.060314</v>
      </c>
      <c r="N11" s="42" t="n">
        <v>62.06775</v>
      </c>
      <c r="O11" s="42" t="n">
        <v>61.990198</v>
      </c>
      <c r="P11" s="42" t="n">
        <v>61.518766</v>
      </c>
      <c r="Q11" s="42" t="n">
        <v>61.038707</v>
      </c>
      <c r="R11" s="42" t="n">
        <v>61.090507</v>
      </c>
      <c r="S11" s="42" t="n">
        <v>60.976394</v>
      </c>
      <c r="T11" s="42" t="n">
        <v>61.35302</v>
      </c>
      <c r="U11" s="42" t="n">
        <v>61.383834</v>
      </c>
      <c r="V11" s="42" t="n">
        <v>60.73981</v>
      </c>
      <c r="W11" s="42" t="n">
        <v>58.751219</v>
      </c>
      <c r="X11" s="42" t="n">
        <v>56.676495</v>
      </c>
      <c r="Y11" s="43" t="n">
        <v>54.492291</v>
      </c>
      <c r="AA11" s="27" t="n">
        <f aca="false">SUM(B11:Y11)</f>
        <v>1388.664373</v>
      </c>
      <c r="AB11" s="29" t="n">
        <f aca="false">AVERAGE(B11:Y11)</f>
        <v>57.8610155416667</v>
      </c>
    </row>
    <row r="12" customFormat="false" ht="12.75" hidden="false" customHeight="false" outlineLevel="0" collapsed="false">
      <c r="A12" s="26" t="n">
        <v>37032</v>
      </c>
      <c r="B12" s="23" t="n">
        <v>54.054804</v>
      </c>
      <c r="C12" s="24" t="n">
        <v>53.163566</v>
      </c>
      <c r="D12" s="24" t="n">
        <v>52.689099</v>
      </c>
      <c r="E12" s="24" t="n">
        <v>52.860793</v>
      </c>
      <c r="F12" s="24" t="n">
        <v>53.950427</v>
      </c>
      <c r="G12" s="24" t="n">
        <v>58.431561</v>
      </c>
      <c r="H12" s="24" t="n">
        <v>64.062017</v>
      </c>
      <c r="I12" s="24" t="n">
        <v>68.153578</v>
      </c>
      <c r="J12" s="24" t="n">
        <v>71.373448</v>
      </c>
      <c r="K12" s="24" t="n">
        <v>72.724091</v>
      </c>
      <c r="L12" s="24" t="n">
        <v>73.917537</v>
      </c>
      <c r="M12" s="24" t="n">
        <v>73.763064</v>
      </c>
      <c r="N12" s="24" t="n">
        <v>73.760688</v>
      </c>
      <c r="O12" s="24" t="n">
        <v>73.701208</v>
      </c>
      <c r="P12" s="24" t="n">
        <v>72.548798</v>
      </c>
      <c r="Q12" s="24" t="n">
        <v>70.150878</v>
      </c>
      <c r="R12" s="24" t="n">
        <v>67.715906</v>
      </c>
      <c r="S12" s="24" t="n">
        <v>66.815859</v>
      </c>
      <c r="T12" s="24" t="n">
        <v>66.947706</v>
      </c>
      <c r="U12" s="24" t="n">
        <v>66.268524</v>
      </c>
      <c r="V12" s="24" t="n">
        <v>65.543252</v>
      </c>
      <c r="W12" s="24" t="n">
        <v>63.098969</v>
      </c>
      <c r="X12" s="24" t="n">
        <v>60.601942</v>
      </c>
      <c r="Y12" s="25" t="n">
        <v>55.319206</v>
      </c>
      <c r="AA12" s="30" t="n">
        <f aca="false">SUM(B12:Y12)</f>
        <v>1551.616921</v>
      </c>
      <c r="AB12" s="32" t="n">
        <f aca="false">AVERAGE(B12:Y12)</f>
        <v>64.6507050416667</v>
      </c>
    </row>
    <row r="13" customFormat="false" ht="12.75" hidden="false" customHeight="false" outlineLevel="0" collapsed="false">
      <c r="A13" s="26" t="n">
        <v>37033</v>
      </c>
      <c r="B13" s="23" t="n">
        <v>56.5303784478653</v>
      </c>
      <c r="C13" s="24" t="n">
        <v>55.4856620853579</v>
      </c>
      <c r="D13" s="24" t="n">
        <v>55.1737787825142</v>
      </c>
      <c r="E13" s="24" t="n">
        <v>55.2512490734557</v>
      </c>
      <c r="F13" s="24" t="n">
        <v>55.6582913467757</v>
      </c>
      <c r="G13" s="24" t="n">
        <v>59.4118369564931</v>
      </c>
      <c r="H13" s="24" t="n">
        <v>64.4238197513577</v>
      </c>
      <c r="I13" s="24" t="n">
        <v>68.1050912287451</v>
      </c>
      <c r="J13" s="24" t="n">
        <v>71.5724119233325</v>
      </c>
      <c r="K13" s="24" t="n">
        <v>72.0412723408152</v>
      </c>
      <c r="L13" s="24" t="n">
        <v>73.0710980903358</v>
      </c>
      <c r="M13" s="24" t="n">
        <v>73.5235476790255</v>
      </c>
      <c r="N13" s="24" t="n">
        <v>73.999888205455</v>
      </c>
      <c r="O13" s="24" t="n">
        <v>73.6967579128288</v>
      </c>
      <c r="P13" s="24" t="n">
        <v>72.7036272158324</v>
      </c>
      <c r="Q13" s="24" t="n">
        <v>71.5110353534549</v>
      </c>
      <c r="R13" s="24" t="n">
        <v>70.4947615916184</v>
      </c>
      <c r="S13" s="24" t="n">
        <v>68.7848432873706</v>
      </c>
      <c r="T13" s="24" t="n">
        <v>67.5358400555059</v>
      </c>
      <c r="U13" s="24" t="n">
        <v>67.1455907557869</v>
      </c>
      <c r="V13" s="24" t="n">
        <v>66.2074517291926</v>
      </c>
      <c r="W13" s="24" t="n">
        <v>63.3974306140033</v>
      </c>
      <c r="X13" s="24" t="n">
        <v>60.3740029063584</v>
      </c>
      <c r="Y13" s="25" t="n">
        <v>58.4736147512276</v>
      </c>
      <c r="AA13" s="30" t="n">
        <f aca="false">SUM(B13:Y13)</f>
        <v>1574.57328208471</v>
      </c>
      <c r="AB13" s="32" t="n">
        <f aca="false">AVERAGE(B13:Y13)</f>
        <v>65.6072200868629</v>
      </c>
    </row>
    <row r="14" customFormat="false" ht="12.75" hidden="false" customHeight="false" outlineLevel="0" collapsed="false">
      <c r="A14" s="26" t="n">
        <v>37034</v>
      </c>
      <c r="B14" s="23" t="n">
        <v>57.204741</v>
      </c>
      <c r="C14" s="24" t="n">
        <v>56.111564</v>
      </c>
      <c r="D14" s="24" t="n">
        <v>55.680008</v>
      </c>
      <c r="E14" s="24" t="n">
        <v>55.039214</v>
      </c>
      <c r="F14" s="24" t="n">
        <v>55.512145</v>
      </c>
      <c r="G14" s="24" t="n">
        <v>59.875422</v>
      </c>
      <c r="H14" s="24" t="n">
        <v>64.651478</v>
      </c>
      <c r="I14" s="24" t="n">
        <v>67.971554</v>
      </c>
      <c r="J14" s="24" t="n">
        <v>70.913707</v>
      </c>
      <c r="K14" s="24" t="n">
        <v>71.409713</v>
      </c>
      <c r="L14" s="24" t="n">
        <v>72.208314</v>
      </c>
      <c r="M14" s="24" t="n">
        <v>72.597281</v>
      </c>
      <c r="N14" s="24" t="n">
        <v>72.658772</v>
      </c>
      <c r="O14" s="24" t="n">
        <v>72.488204</v>
      </c>
      <c r="P14" s="24" t="n">
        <v>71.176658</v>
      </c>
      <c r="Q14" s="24" t="n">
        <v>69.211659</v>
      </c>
      <c r="R14" s="24" t="n">
        <v>68.030195</v>
      </c>
      <c r="S14" s="24" t="n">
        <v>66.622759</v>
      </c>
      <c r="T14" s="24" t="n">
        <v>66.109213</v>
      </c>
      <c r="U14" s="24" t="n">
        <v>65.959916</v>
      </c>
      <c r="V14" s="24" t="n">
        <v>64.741178</v>
      </c>
      <c r="W14" s="24" t="n">
        <v>61.442367</v>
      </c>
      <c r="X14" s="24" t="n">
        <v>58.534151</v>
      </c>
      <c r="Y14" s="25" t="n">
        <v>58.301737</v>
      </c>
      <c r="AA14" s="30" t="n">
        <f aca="false">SUM(B14:Y14)</f>
        <v>1554.45195</v>
      </c>
      <c r="AB14" s="32" t="n">
        <f aca="false">AVERAGE(B14:Y14)</f>
        <v>64.76883125</v>
      </c>
    </row>
    <row r="15" customFormat="false" ht="12.75" hidden="false" customHeight="false" outlineLevel="0" collapsed="false">
      <c r="A15" s="26" t="n">
        <v>37035</v>
      </c>
      <c r="B15" s="23" t="n">
        <v>55.348609</v>
      </c>
      <c r="C15" s="24" t="n">
        <v>54.538208</v>
      </c>
      <c r="D15" s="24" t="n">
        <v>54.196296</v>
      </c>
      <c r="E15" s="24" t="n">
        <v>53.907909</v>
      </c>
      <c r="F15" s="24" t="n">
        <v>54.729165</v>
      </c>
      <c r="G15" s="24" t="n">
        <v>59.025161</v>
      </c>
      <c r="H15" s="24" t="n">
        <v>64.783409</v>
      </c>
      <c r="I15" s="24" t="n">
        <v>68.428327</v>
      </c>
      <c r="J15" s="24" t="n">
        <v>71.523448</v>
      </c>
      <c r="K15" s="24" t="n">
        <v>72.36663</v>
      </c>
      <c r="L15" s="24" t="n">
        <v>73.382756</v>
      </c>
      <c r="M15" s="24" t="n">
        <v>73.876273</v>
      </c>
      <c r="N15" s="24" t="n">
        <v>74.102646</v>
      </c>
      <c r="O15" s="24" t="n">
        <v>74.045157</v>
      </c>
      <c r="P15" s="24" t="n">
        <v>72.813586</v>
      </c>
      <c r="Q15" s="24" t="n">
        <v>70.304634</v>
      </c>
      <c r="R15" s="24" t="n">
        <v>68.861481</v>
      </c>
      <c r="S15" s="24" t="n">
        <v>68.260505</v>
      </c>
      <c r="T15" s="24" t="n">
        <v>67.525596</v>
      </c>
      <c r="U15" s="24" t="n">
        <v>66.804802</v>
      </c>
      <c r="V15" s="24" t="n">
        <v>65.690813</v>
      </c>
      <c r="W15" s="24" t="n">
        <v>62.403401</v>
      </c>
      <c r="X15" s="24" t="n">
        <v>58.080363</v>
      </c>
      <c r="Y15" s="25" t="n">
        <v>56.796816</v>
      </c>
      <c r="AA15" s="30" t="n">
        <f aca="false">SUM(B15:Y15)</f>
        <v>1561.795991</v>
      </c>
      <c r="AB15" s="32" t="n">
        <f aca="false">AVERAGE(B15:Y15)</f>
        <v>65.0748329583333</v>
      </c>
    </row>
    <row r="16" customFormat="false" ht="12.75" hidden="false" customHeight="false" outlineLevel="0" collapsed="false">
      <c r="A16" s="26" t="n">
        <v>37036</v>
      </c>
      <c r="B16" s="23" t="n">
        <v>56.217584</v>
      </c>
      <c r="C16" s="24" t="n">
        <v>54.919717</v>
      </c>
      <c r="D16" s="24" t="n">
        <v>54.784256</v>
      </c>
      <c r="E16" s="24" t="n">
        <v>54.466098</v>
      </c>
      <c r="F16" s="24" t="n">
        <v>55.489768</v>
      </c>
      <c r="G16" s="24" t="n">
        <v>59.922899</v>
      </c>
      <c r="H16" s="24" t="n">
        <v>65.396756</v>
      </c>
      <c r="I16" s="24" t="n">
        <v>68.687193</v>
      </c>
      <c r="J16" s="24" t="n">
        <v>71.621687</v>
      </c>
      <c r="K16" s="24" t="n">
        <v>72.359939</v>
      </c>
      <c r="L16" s="24" t="n">
        <v>73.542571</v>
      </c>
      <c r="M16" s="24" t="n">
        <v>73.854438</v>
      </c>
      <c r="N16" s="24" t="n">
        <v>74.036099</v>
      </c>
      <c r="O16" s="24" t="n">
        <v>73.514403</v>
      </c>
      <c r="P16" s="24" t="n">
        <v>72.365172</v>
      </c>
      <c r="Q16" s="24" t="n">
        <v>70.132645</v>
      </c>
      <c r="R16" s="24" t="n">
        <v>68.126404</v>
      </c>
      <c r="S16" s="24" t="n">
        <v>66.479463</v>
      </c>
      <c r="T16" s="24" t="n">
        <v>64.868283</v>
      </c>
      <c r="U16" s="24" t="n">
        <v>64.756064</v>
      </c>
      <c r="V16" s="24" t="n">
        <v>64.419645</v>
      </c>
      <c r="W16" s="24" t="n">
        <v>62.639759</v>
      </c>
      <c r="X16" s="24" t="n">
        <v>60.761197</v>
      </c>
      <c r="Y16" s="25" t="n">
        <v>56.869333</v>
      </c>
      <c r="AA16" s="30" t="n">
        <f aca="false">SUM(B16:Y16)</f>
        <v>1560.231373</v>
      </c>
      <c r="AB16" s="32" t="n">
        <f aca="false">AVERAGE(B16:Y16)</f>
        <v>65.0096405416667</v>
      </c>
    </row>
    <row r="17" customFormat="false" ht="13.5" hidden="false" customHeight="false" outlineLevel="0" collapsed="false">
      <c r="A17" s="26" t="n">
        <v>37037</v>
      </c>
      <c r="B17" s="49" t="n">
        <v>57.00693</v>
      </c>
      <c r="C17" s="39" t="n">
        <v>56.062486</v>
      </c>
      <c r="D17" s="39" t="n">
        <v>55.577735</v>
      </c>
      <c r="E17" s="39" t="n">
        <v>54.808341</v>
      </c>
      <c r="F17" s="39" t="n">
        <v>54.364848</v>
      </c>
      <c r="G17" s="39" t="n">
        <v>55.851672</v>
      </c>
      <c r="H17" s="39" t="n">
        <v>57.867792</v>
      </c>
      <c r="I17" s="39" t="n">
        <v>60.130512</v>
      </c>
      <c r="J17" s="39" t="n">
        <v>62.480995</v>
      </c>
      <c r="K17" s="39" t="n">
        <v>63.798222</v>
      </c>
      <c r="L17" s="39" t="n">
        <v>64.691803</v>
      </c>
      <c r="M17" s="39" t="n">
        <v>64.813491</v>
      </c>
      <c r="N17" s="39" t="n">
        <v>64.836587</v>
      </c>
      <c r="O17" s="39" t="n">
        <v>64.685218</v>
      </c>
      <c r="P17" s="39" t="n">
        <v>64.202431</v>
      </c>
      <c r="Q17" s="39" t="n">
        <v>64.191048</v>
      </c>
      <c r="R17" s="39" t="n">
        <v>64.303674</v>
      </c>
      <c r="S17" s="39" t="n">
        <v>63.007581</v>
      </c>
      <c r="T17" s="39" t="n">
        <v>62.542424</v>
      </c>
      <c r="U17" s="39" t="n">
        <v>62.663707</v>
      </c>
      <c r="V17" s="39" t="n">
        <v>62.138249</v>
      </c>
      <c r="W17" s="39" t="n">
        <v>60.762321</v>
      </c>
      <c r="X17" s="39" t="n">
        <v>58.901739</v>
      </c>
      <c r="Y17" s="40" t="n">
        <v>58.074506</v>
      </c>
      <c r="AA17" s="35" t="n">
        <f aca="false">SUM(B17:Y17)</f>
        <v>1457.764312</v>
      </c>
      <c r="AB17" s="37" t="n">
        <f aca="false">AVERAGE(B17:Y17)</f>
        <v>60.7401796666667</v>
      </c>
    </row>
    <row r="18" customFormat="false" ht="13.5" hidden="false" customHeight="false" outlineLevel="0" collapsed="false">
      <c r="A18" s="18" t="s">
        <v>20</v>
      </c>
      <c r="B18" s="15" t="n">
        <v>1</v>
      </c>
      <c r="C18" s="15" t="n">
        <v>2</v>
      </c>
      <c r="D18" s="15" t="n">
        <v>3</v>
      </c>
      <c r="E18" s="15" t="n">
        <v>4</v>
      </c>
      <c r="F18" s="15" t="n">
        <v>5</v>
      </c>
      <c r="G18" s="15" t="n">
        <v>6</v>
      </c>
      <c r="H18" s="15" t="n">
        <v>7</v>
      </c>
      <c r="I18" s="15" t="n">
        <v>8</v>
      </c>
      <c r="J18" s="15" t="n">
        <v>9</v>
      </c>
      <c r="K18" s="15" t="n">
        <v>10</v>
      </c>
      <c r="L18" s="15" t="n">
        <v>11</v>
      </c>
      <c r="M18" s="15" t="n">
        <v>12</v>
      </c>
      <c r="N18" s="15" t="n">
        <v>13</v>
      </c>
      <c r="O18" s="15" t="n">
        <v>14</v>
      </c>
      <c r="P18" s="15" t="n">
        <v>15</v>
      </c>
      <c r="Q18" s="15" t="n">
        <v>16</v>
      </c>
      <c r="R18" s="15" t="n">
        <v>17</v>
      </c>
      <c r="S18" s="15" t="n">
        <v>18</v>
      </c>
      <c r="T18" s="15" t="n">
        <v>19</v>
      </c>
      <c r="U18" s="15" t="n">
        <v>20</v>
      </c>
      <c r="V18" s="15" t="n">
        <v>21</v>
      </c>
      <c r="W18" s="15" t="n">
        <v>22</v>
      </c>
      <c r="X18" s="15" t="n">
        <v>23</v>
      </c>
      <c r="Y18" s="16" t="n">
        <v>24</v>
      </c>
      <c r="AA18" s="53" t="s">
        <v>10</v>
      </c>
      <c r="AB18" s="52" t="s">
        <v>11</v>
      </c>
    </row>
    <row r="19" customFormat="false" ht="12.75" hidden="false" customHeight="false" outlineLevel="0" collapsed="false">
      <c r="A19" s="26" t="n">
        <v>37032</v>
      </c>
      <c r="B19" s="54" t="n">
        <v>4.82911918138395</v>
      </c>
      <c r="C19" s="42" t="n">
        <v>4.55871204816223</v>
      </c>
      <c r="D19" s="42" t="n">
        <v>4.42130509460307</v>
      </c>
      <c r="E19" s="42" t="n">
        <v>4.54197618933017</v>
      </c>
      <c r="F19" s="42" t="n">
        <v>4.98696671331419</v>
      </c>
      <c r="G19" s="42" t="n">
        <v>5.87742357706665</v>
      </c>
      <c r="H19" s="42" t="n">
        <v>6.25072062103802</v>
      </c>
      <c r="I19" s="42" t="n">
        <v>6.20819504388681</v>
      </c>
      <c r="J19" s="42" t="n">
        <v>6.46204096216708</v>
      </c>
      <c r="K19" s="42" t="n">
        <v>6.76253400619072</v>
      </c>
      <c r="L19" s="42" t="n">
        <v>6.86808756224735</v>
      </c>
      <c r="M19" s="42" t="n">
        <v>6.97289652958892</v>
      </c>
      <c r="N19" s="42" t="n">
        <v>7.00281674873821</v>
      </c>
      <c r="O19" s="42" t="n">
        <v>7.08600732975908</v>
      </c>
      <c r="P19" s="42" t="n">
        <v>7.22074599421632</v>
      </c>
      <c r="Q19" s="42" t="n">
        <v>7.60138078017327</v>
      </c>
      <c r="R19" s="42" t="n">
        <v>8.08935906498584</v>
      </c>
      <c r="S19" s="42" t="n">
        <v>8.54630924095718</v>
      </c>
      <c r="T19" s="42" t="n">
        <v>9.17629773174949</v>
      </c>
      <c r="U19" s="42" t="n">
        <v>10.1367624067997</v>
      </c>
      <c r="V19" s="42" t="n">
        <v>9.62843153405749</v>
      </c>
      <c r="W19" s="42" t="n">
        <v>8.09900895980703</v>
      </c>
      <c r="X19" s="42" t="n">
        <v>6.46718019728768</v>
      </c>
      <c r="Y19" s="43" t="n">
        <v>5.37146503087667</v>
      </c>
      <c r="AA19" s="27" t="n">
        <f aca="false">SUM(B19:Y19)</f>
        <v>163.165742548387</v>
      </c>
      <c r="AB19" s="29" t="n">
        <f aca="false">AVERAGE(B19:Y19)</f>
        <v>6.7985726061828</v>
      </c>
    </row>
    <row r="20" customFormat="false" ht="12.75" hidden="false" customHeight="false" outlineLevel="0" collapsed="false">
      <c r="A20" s="26" t="n">
        <v>37033</v>
      </c>
      <c r="B20" s="23" t="n">
        <v>4.8756690400629</v>
      </c>
      <c r="C20" s="24" t="n">
        <v>4.58395092899645</v>
      </c>
      <c r="D20" s="24" t="n">
        <v>4.4866902155896</v>
      </c>
      <c r="E20" s="24" t="n">
        <v>4.58700721426222</v>
      </c>
      <c r="F20" s="24" t="n">
        <v>5.12376938922026</v>
      </c>
      <c r="G20" s="24" t="n">
        <v>6.07972549740956</v>
      </c>
      <c r="H20" s="24" t="n">
        <v>6.46301142839822</v>
      </c>
      <c r="I20" s="24" t="n">
        <v>6.23550313205289</v>
      </c>
      <c r="J20" s="24" t="n">
        <v>6.35601202418799</v>
      </c>
      <c r="K20" s="24" t="n">
        <v>6.52187178490101</v>
      </c>
      <c r="L20" s="24" t="n">
        <v>6.7122755313407</v>
      </c>
      <c r="M20" s="24" t="n">
        <v>6.99634941076683</v>
      </c>
      <c r="N20" s="24" t="n">
        <v>7.07311549232997</v>
      </c>
      <c r="O20" s="24" t="n">
        <v>7.21470283684845</v>
      </c>
      <c r="P20" s="24" t="n">
        <v>7.52096235661374</v>
      </c>
      <c r="Q20" s="24" t="n">
        <v>7.94158009680573</v>
      </c>
      <c r="R20" s="24" t="n">
        <v>8.43343889776786</v>
      </c>
      <c r="S20" s="24" t="n">
        <v>8.83511817883102</v>
      </c>
      <c r="T20" s="24" t="n">
        <v>9.33414203687002</v>
      </c>
      <c r="U20" s="24" t="n">
        <v>10.2963891561095</v>
      </c>
      <c r="V20" s="24" t="n">
        <v>9.87436666491665</v>
      </c>
      <c r="W20" s="24" t="n">
        <v>8.30208493481922</v>
      </c>
      <c r="X20" s="24" t="n">
        <v>6.61203440184887</v>
      </c>
      <c r="Y20" s="25" t="n">
        <v>5.44472763273984</v>
      </c>
      <c r="AA20" s="30" t="n">
        <f aca="false">SUM(B20:Y20)</f>
        <v>165.90449828369</v>
      </c>
      <c r="AB20" s="32" t="n">
        <f aca="false">AVERAGE(B20:Y20)</f>
        <v>6.91268742848706</v>
      </c>
    </row>
    <row r="21" customFormat="false" ht="12.75" hidden="false" customHeight="false" outlineLevel="0" collapsed="false">
      <c r="A21" s="26" t="n">
        <v>37034</v>
      </c>
      <c r="B21" s="23" t="n">
        <v>5.26564495137875</v>
      </c>
      <c r="C21" s="24" t="n">
        <v>4.91777085540933</v>
      </c>
      <c r="D21" s="24" t="n">
        <v>4.69753828153059</v>
      </c>
      <c r="E21" s="24" t="n">
        <v>4.73141221114789</v>
      </c>
      <c r="F21" s="24" t="n">
        <v>5.24655145676093</v>
      </c>
      <c r="G21" s="24" t="n">
        <v>6.09374363151821</v>
      </c>
      <c r="H21" s="24" t="n">
        <v>6.4537732447138</v>
      </c>
      <c r="I21" s="24" t="n">
        <v>6.41399927254328</v>
      </c>
      <c r="J21" s="24" t="n">
        <v>6.64742560682432</v>
      </c>
      <c r="K21" s="24" t="n">
        <v>6.98870469571371</v>
      </c>
      <c r="L21" s="24" t="n">
        <v>7.42906159083848</v>
      </c>
      <c r="M21" s="24" t="n">
        <v>7.85565444355856</v>
      </c>
      <c r="N21" s="24" t="n">
        <v>8.18256484141401</v>
      </c>
      <c r="O21" s="24" t="n">
        <v>8.42099776020909</v>
      </c>
      <c r="P21" s="24" t="n">
        <v>8.95257686052472</v>
      </c>
      <c r="Q21" s="24" t="n">
        <v>9.33113693693584</v>
      </c>
      <c r="R21" s="24" t="n">
        <v>9.85295906130177</v>
      </c>
      <c r="S21" s="24" t="n">
        <v>9.92945819632022</v>
      </c>
      <c r="T21" s="24" t="n">
        <v>9.93929066886811</v>
      </c>
      <c r="U21" s="24" t="n">
        <v>10.9190920069844</v>
      </c>
      <c r="V21" s="24" t="n">
        <v>10.6272394991286</v>
      </c>
      <c r="W21" s="24" t="n">
        <v>9.06129132378208</v>
      </c>
      <c r="X21" s="24" t="n">
        <v>7.13515524564407</v>
      </c>
      <c r="Y21" s="25" t="n">
        <v>5.92954690533629</v>
      </c>
      <c r="AA21" s="30" t="n">
        <f aca="false">SUM(B21:Y21)</f>
        <v>181.022589548387</v>
      </c>
      <c r="AB21" s="32" t="n">
        <f aca="false">AVERAGE(B21:Y21)</f>
        <v>7.54260789784946</v>
      </c>
    </row>
    <row r="22" customFormat="false" ht="12.75" hidden="false" customHeight="false" outlineLevel="0" collapsed="false">
      <c r="A22" s="26" t="n">
        <v>37035</v>
      </c>
      <c r="B22" s="23" t="n">
        <v>5.07217307112169</v>
      </c>
      <c r="C22" s="24" t="n">
        <v>4.75803060286439</v>
      </c>
      <c r="D22" s="24" t="n">
        <v>4.56981938592016</v>
      </c>
      <c r="E22" s="24" t="n">
        <v>4.64101152260828</v>
      </c>
      <c r="F22" s="24" t="n">
        <v>5.14077440197405</v>
      </c>
      <c r="G22" s="24" t="n">
        <v>6.03215781752803</v>
      </c>
      <c r="H22" s="24" t="n">
        <v>6.37458121917188</v>
      </c>
      <c r="I22" s="24" t="n">
        <v>6.2818288010837</v>
      </c>
      <c r="J22" s="24" t="n">
        <v>6.47267748292542</v>
      </c>
      <c r="K22" s="24" t="n">
        <v>6.70727570010253</v>
      </c>
      <c r="L22" s="24" t="n">
        <v>6.93043064622538</v>
      </c>
      <c r="M22" s="24" t="n">
        <v>7.29876790920699</v>
      </c>
      <c r="N22" s="24" t="n">
        <v>7.51386315669767</v>
      </c>
      <c r="O22" s="24" t="n">
        <v>7.7238798117811</v>
      </c>
      <c r="P22" s="24" t="n">
        <v>8.01172402950365</v>
      </c>
      <c r="Q22" s="24" t="n">
        <v>8.48404337385753</v>
      </c>
      <c r="R22" s="24" t="n">
        <v>8.91469608220779</v>
      </c>
      <c r="S22" s="24" t="n">
        <v>9.1106742942262</v>
      </c>
      <c r="T22" s="24" t="n">
        <v>9.51336387216889</v>
      </c>
      <c r="U22" s="24" t="n">
        <v>10.5310606375884</v>
      </c>
      <c r="V22" s="24" t="n">
        <v>10.2030227691405</v>
      </c>
      <c r="W22" s="24" t="n">
        <v>8.71084774190065</v>
      </c>
      <c r="X22" s="24" t="n">
        <v>6.94942371407899</v>
      </c>
      <c r="Y22" s="25" t="n">
        <v>5.75118750450324</v>
      </c>
      <c r="AA22" s="30" t="n">
        <f aca="false">SUM(B22:Y22)</f>
        <v>171.697315548387</v>
      </c>
      <c r="AB22" s="32" t="n">
        <f aca="false">AVERAGE(B22:Y22)</f>
        <v>7.15405481451613</v>
      </c>
    </row>
    <row r="23" customFormat="false" ht="12.75" hidden="false" customHeight="false" outlineLevel="0" collapsed="false">
      <c r="A23" s="26" t="n">
        <v>37036</v>
      </c>
      <c r="B23" s="23" t="n">
        <v>4.99542926353607</v>
      </c>
      <c r="C23" s="24" t="n">
        <v>4.69495181794309</v>
      </c>
      <c r="D23" s="24" t="n">
        <v>4.52708348795178</v>
      </c>
      <c r="E23" s="24" t="n">
        <v>4.61945042505968</v>
      </c>
      <c r="F23" s="24" t="n">
        <v>5.14395968731205</v>
      </c>
      <c r="G23" s="24" t="n">
        <v>6.01700689727588</v>
      </c>
      <c r="H23" s="24" t="n">
        <v>6.51471560285547</v>
      </c>
      <c r="I23" s="24" t="n">
        <v>6.29666667272868</v>
      </c>
      <c r="J23" s="24" t="n">
        <v>6.4340972372487</v>
      </c>
      <c r="K23" s="24" t="n">
        <v>6.61995499645296</v>
      </c>
      <c r="L23" s="24" t="n">
        <v>6.83158320046889</v>
      </c>
      <c r="M23" s="24" t="n">
        <v>7.07615734690465</v>
      </c>
      <c r="N23" s="24" t="n">
        <v>7.16960512949995</v>
      </c>
      <c r="O23" s="24" t="n">
        <v>7.32551514788968</v>
      </c>
      <c r="P23" s="24" t="n">
        <v>7.64578592597681</v>
      </c>
      <c r="Q23" s="24" t="n">
        <v>7.87416292341517</v>
      </c>
      <c r="R23" s="24" t="n">
        <v>8.23855369302504</v>
      </c>
      <c r="S23" s="24" t="n">
        <v>8.42918125644089</v>
      </c>
      <c r="T23" s="24" t="n">
        <v>8.77090415045286</v>
      </c>
      <c r="U23" s="24" t="n">
        <v>9.59655941582353</v>
      </c>
      <c r="V23" s="24" t="n">
        <v>9.43860350768352</v>
      </c>
      <c r="W23" s="24" t="n">
        <v>8.44304621376017</v>
      </c>
      <c r="X23" s="24" t="n">
        <v>7.00506733716864</v>
      </c>
      <c r="Y23" s="25" t="n">
        <v>5.90312821151295</v>
      </c>
      <c r="AA23" s="30" t="n">
        <f aca="false">SUM(B23:Y23)</f>
        <v>165.611169548387</v>
      </c>
      <c r="AB23" s="32" t="n">
        <f aca="false">AVERAGE(B23:Y23)</f>
        <v>6.90046539784946</v>
      </c>
    </row>
    <row r="24" customFormat="false" ht="12.75" hidden="false" customHeight="false" outlineLevel="0" collapsed="false">
      <c r="A24" s="26" t="n">
        <v>37037</v>
      </c>
      <c r="B24" s="23" t="n">
        <v>5.23605842572215</v>
      </c>
      <c r="C24" s="24" t="n">
        <v>4.86567402759486</v>
      </c>
      <c r="D24" s="24" t="n">
        <v>4.63074166901855</v>
      </c>
      <c r="E24" s="24" t="n">
        <v>4.59952187771028</v>
      </c>
      <c r="F24" s="24" t="n">
        <v>4.7056531300723</v>
      </c>
      <c r="G24" s="24" t="n">
        <v>5.10505569617144</v>
      </c>
      <c r="H24" s="24" t="n">
        <v>5.81495453316811</v>
      </c>
      <c r="I24" s="24" t="n">
        <v>6.53785336205791</v>
      </c>
      <c r="J24" s="24" t="n">
        <v>7.14984416137952</v>
      </c>
      <c r="K24" s="24" t="n">
        <v>7.57682052336215</v>
      </c>
      <c r="L24" s="24" t="n">
        <v>7.69558869048833</v>
      </c>
      <c r="M24" s="24" t="n">
        <v>7.86290490483651</v>
      </c>
      <c r="N24" s="24" t="n">
        <v>7.90026723517229</v>
      </c>
      <c r="O24" s="24" t="n">
        <v>7.97816161797018</v>
      </c>
      <c r="P24" s="24" t="n">
        <v>8.06648196295284</v>
      </c>
      <c r="Q24" s="24" t="n">
        <v>8.16412245146021</v>
      </c>
      <c r="R24" s="24" t="n">
        <v>8.25770676116058</v>
      </c>
      <c r="S24" s="24" t="n">
        <v>8.27552554114421</v>
      </c>
      <c r="T24" s="24" t="n">
        <v>8.72115991675469</v>
      </c>
      <c r="U24" s="24" t="n">
        <v>9.47619744357779</v>
      </c>
      <c r="V24" s="24" t="n">
        <v>9.29120937838455</v>
      </c>
      <c r="W24" s="24" t="n">
        <v>8.42007313654089</v>
      </c>
      <c r="X24" s="24" t="n">
        <v>7.16922084260358</v>
      </c>
      <c r="Y24" s="25" t="n">
        <v>6.0030892590832</v>
      </c>
      <c r="AA24" s="30" t="n">
        <f aca="false">SUM(B24:Y24)</f>
        <v>169.503886548387</v>
      </c>
      <c r="AB24" s="32" t="n">
        <f aca="false">AVERAGE(B24:Y24)</f>
        <v>7.06266193951613</v>
      </c>
    </row>
    <row r="25" customFormat="false" ht="13.5" hidden="false" customHeight="false" outlineLevel="0" collapsed="false">
      <c r="A25" s="26" t="n">
        <v>37038</v>
      </c>
      <c r="B25" s="49" t="n">
        <v>5.12044629249158</v>
      </c>
      <c r="C25" s="39" t="n">
        <v>4.72145979133961</v>
      </c>
      <c r="D25" s="39" t="n">
        <v>4.5189845595593</v>
      </c>
      <c r="E25" s="39" t="n">
        <v>4.45054145413454</v>
      </c>
      <c r="F25" s="39" t="n">
        <v>4.5752758847372</v>
      </c>
      <c r="G25" s="39" t="n">
        <v>4.89031676664219</v>
      </c>
      <c r="H25" s="39" t="n">
        <v>5.57991471393382</v>
      </c>
      <c r="I25" s="39" t="n">
        <v>6.3511607468451</v>
      </c>
      <c r="J25" s="39" t="n">
        <v>6.94303564839103</v>
      </c>
      <c r="K25" s="39" t="n">
        <v>7.22546186454539</v>
      </c>
      <c r="L25" s="39" t="n">
        <v>7.19427428591077</v>
      </c>
      <c r="M25" s="39" t="n">
        <v>7.27664271463886</v>
      </c>
      <c r="N25" s="39" t="n">
        <v>7.28632731496345</v>
      </c>
      <c r="O25" s="39" t="n">
        <v>7.22575469410769</v>
      </c>
      <c r="P25" s="39" t="n">
        <v>7.22416045404237</v>
      </c>
      <c r="Q25" s="39" t="n">
        <v>7.34937530741469</v>
      </c>
      <c r="R25" s="39" t="n">
        <v>7.60244395969211</v>
      </c>
      <c r="S25" s="39" t="n">
        <v>7.88993836645914</v>
      </c>
      <c r="T25" s="39" t="n">
        <v>8.57741166706599</v>
      </c>
      <c r="U25" s="39" t="n">
        <v>9.68879603795866</v>
      </c>
      <c r="V25" s="39" t="n">
        <v>9.30734825067243</v>
      </c>
      <c r="W25" s="39" t="n">
        <v>8.047469218667</v>
      </c>
      <c r="X25" s="39" t="n">
        <v>6.50668298914856</v>
      </c>
      <c r="Y25" s="40" t="n">
        <v>5.40761956502564</v>
      </c>
      <c r="AA25" s="35" t="n">
        <f aca="false">SUM(B25:Y25)</f>
        <v>160.960842548387</v>
      </c>
      <c r="AB25" s="37" t="n">
        <f aca="false">AVERAGE(B25:Y25)</f>
        <v>6.70670177284946</v>
      </c>
    </row>
    <row r="26" customFormat="false" ht="13.5" hidden="false" customHeight="false" outlineLevel="0" collapsed="false">
      <c r="A26" s="18" t="s">
        <v>28</v>
      </c>
      <c r="B26" s="15" t="n">
        <v>1</v>
      </c>
      <c r="C26" s="15" t="n">
        <v>2</v>
      </c>
      <c r="D26" s="15" t="n">
        <v>3</v>
      </c>
      <c r="E26" s="15" t="n">
        <v>4</v>
      </c>
      <c r="F26" s="15" t="n">
        <v>5</v>
      </c>
      <c r="G26" s="15" t="n">
        <v>6</v>
      </c>
      <c r="H26" s="15" t="n">
        <v>7</v>
      </c>
      <c r="I26" s="15" t="n">
        <v>8</v>
      </c>
      <c r="J26" s="15" t="n">
        <v>9</v>
      </c>
      <c r="K26" s="15" t="n">
        <v>10</v>
      </c>
      <c r="L26" s="15" t="n">
        <v>11</v>
      </c>
      <c r="M26" s="15" t="n">
        <v>12</v>
      </c>
      <c r="N26" s="15" t="n">
        <v>13</v>
      </c>
      <c r="O26" s="15" t="n">
        <v>14</v>
      </c>
      <c r="P26" s="15" t="n">
        <v>15</v>
      </c>
      <c r="Q26" s="15" t="n">
        <v>16</v>
      </c>
      <c r="R26" s="15" t="n">
        <v>17</v>
      </c>
      <c r="S26" s="15" t="n">
        <v>18</v>
      </c>
      <c r="T26" s="15" t="n">
        <v>19</v>
      </c>
      <c r="U26" s="15" t="n">
        <v>20</v>
      </c>
      <c r="V26" s="15" t="n">
        <v>21</v>
      </c>
      <c r="W26" s="15" t="n">
        <v>22</v>
      </c>
      <c r="X26" s="15" t="n">
        <v>23</v>
      </c>
      <c r="Y26" s="16" t="n">
        <v>24</v>
      </c>
      <c r="AA26" s="53" t="s">
        <v>10</v>
      </c>
      <c r="AB26" s="52" t="s">
        <v>11</v>
      </c>
    </row>
    <row r="27" customFormat="false" ht="12.75" hidden="false" customHeight="false" outlineLevel="0" collapsed="false">
      <c r="A27" s="26" t="n">
        <v>37032</v>
      </c>
      <c r="B27" s="54" t="n">
        <v>3.644276</v>
      </c>
      <c r="C27" s="42" t="n">
        <v>3.495691</v>
      </c>
      <c r="D27" s="42" t="n">
        <v>3.390037</v>
      </c>
      <c r="E27" s="42" t="n">
        <v>3.336991</v>
      </c>
      <c r="F27" s="42" t="n">
        <v>3.371755</v>
      </c>
      <c r="G27" s="42" t="n">
        <v>3.583969</v>
      </c>
      <c r="H27" s="42" t="n">
        <v>4.068823</v>
      </c>
      <c r="I27" s="42" t="n">
        <v>4.46242</v>
      </c>
      <c r="J27" s="42" t="n">
        <v>4.682809</v>
      </c>
      <c r="K27" s="42" t="n">
        <v>5.122976</v>
      </c>
      <c r="L27" s="42" t="n">
        <v>5.306011</v>
      </c>
      <c r="M27" s="42" t="n">
        <v>5.519281</v>
      </c>
      <c r="N27" s="42" t="n">
        <v>5.541989</v>
      </c>
      <c r="O27" s="42" t="n">
        <v>5.724132</v>
      </c>
      <c r="P27" s="42" t="n">
        <v>5.781745</v>
      </c>
      <c r="Q27" s="42" t="n">
        <v>5.876419</v>
      </c>
      <c r="R27" s="42" t="n">
        <v>5.95078</v>
      </c>
      <c r="S27" s="42" t="n">
        <v>6.016141</v>
      </c>
      <c r="T27" s="42" t="n">
        <v>5.948311</v>
      </c>
      <c r="U27" s="42" t="n">
        <v>5.618768</v>
      </c>
      <c r="V27" s="42" t="n">
        <v>5.48257</v>
      </c>
      <c r="W27" s="42" t="n">
        <v>5.342795</v>
      </c>
      <c r="X27" s="42" t="n">
        <v>4.802582</v>
      </c>
      <c r="Y27" s="43" t="n">
        <v>4.166824</v>
      </c>
      <c r="AA27" s="27" t="n">
        <f aca="false">SUM(B27:Y27)</f>
        <v>116.238095</v>
      </c>
      <c r="AB27" s="29" t="n">
        <f aca="false">AVERAGE(B27:Y27)</f>
        <v>4.84325395833333</v>
      </c>
    </row>
    <row r="28" customFormat="false" ht="12.75" hidden="false" customHeight="false" outlineLevel="0" collapsed="false">
      <c r="A28" s="26" t="n">
        <v>37033</v>
      </c>
      <c r="B28" s="23" t="n">
        <v>3.66734916659094</v>
      </c>
      <c r="C28" s="24" t="n">
        <v>3.51743928979234</v>
      </c>
      <c r="D28" s="24" t="n">
        <v>3.39384552474411</v>
      </c>
      <c r="E28" s="24" t="n">
        <v>3.33193681751306</v>
      </c>
      <c r="F28" s="24" t="n">
        <v>3.3701591831815</v>
      </c>
      <c r="G28" s="24" t="n">
        <v>3.67083820992196</v>
      </c>
      <c r="H28" s="24" t="n">
        <v>4.16286491692949</v>
      </c>
      <c r="I28" s="24" t="n">
        <v>4.5601287844156</v>
      </c>
      <c r="J28" s="24" t="n">
        <v>4.72163230051009</v>
      </c>
      <c r="K28" s="24" t="n">
        <v>5.07992254520597</v>
      </c>
      <c r="L28" s="24" t="n">
        <v>5.180162254369</v>
      </c>
      <c r="M28" s="24" t="n">
        <v>5.38959398459219</v>
      </c>
      <c r="N28" s="24" t="n">
        <v>5.44367611243967</v>
      </c>
      <c r="O28" s="24" t="n">
        <v>5.50387097935974</v>
      </c>
      <c r="P28" s="24" t="n">
        <v>5.59169395673846</v>
      </c>
      <c r="Q28" s="24" t="n">
        <v>5.68573888973335</v>
      </c>
      <c r="R28" s="24" t="n">
        <v>5.78741113193778</v>
      </c>
      <c r="S28" s="24" t="n">
        <v>5.89139628880931</v>
      </c>
      <c r="T28" s="24" t="n">
        <v>5.84649030902141</v>
      </c>
      <c r="U28" s="24" t="n">
        <v>5.53563309865309</v>
      </c>
      <c r="V28" s="24" t="n">
        <v>5.37760660529492</v>
      </c>
      <c r="W28" s="24" t="n">
        <v>5.26520848323264</v>
      </c>
      <c r="X28" s="24" t="n">
        <v>4.75323377502888</v>
      </c>
      <c r="Y28" s="25" t="n">
        <v>4.12688992820838</v>
      </c>
      <c r="AA28" s="30" t="n">
        <f aca="false">SUM(B28:Y28)</f>
        <v>114.854722536224</v>
      </c>
      <c r="AB28" s="32" t="n">
        <f aca="false">AVERAGE(B28:Y28)</f>
        <v>4.78561343900933</v>
      </c>
    </row>
    <row r="29" customFormat="false" ht="12.75" hidden="false" customHeight="false" outlineLevel="0" collapsed="false">
      <c r="A29" s="26" t="n">
        <v>37034</v>
      </c>
      <c r="B29" s="23" t="n">
        <v>3.780795</v>
      </c>
      <c r="C29" s="24" t="n">
        <v>3.597766</v>
      </c>
      <c r="D29" s="24" t="n">
        <v>3.467383</v>
      </c>
      <c r="E29" s="24" t="n">
        <v>3.39097</v>
      </c>
      <c r="F29" s="24" t="n">
        <v>3.444264</v>
      </c>
      <c r="G29" s="24" t="n">
        <v>3.632173</v>
      </c>
      <c r="H29" s="24" t="n">
        <v>4.14352</v>
      </c>
      <c r="I29" s="24" t="n">
        <v>4.584294</v>
      </c>
      <c r="J29" s="24" t="n">
        <v>4.692115</v>
      </c>
      <c r="K29" s="24" t="n">
        <v>5.226307</v>
      </c>
      <c r="L29" s="24" t="n">
        <v>5.316251</v>
      </c>
      <c r="M29" s="24" t="n">
        <v>5.508634</v>
      </c>
      <c r="N29" s="24" t="n">
        <v>5.598966</v>
      </c>
      <c r="O29" s="24" t="n">
        <v>5.744004</v>
      </c>
      <c r="P29" s="24" t="n">
        <v>5.808358</v>
      </c>
      <c r="Q29" s="24" t="n">
        <v>5.858668</v>
      </c>
      <c r="R29" s="24" t="n">
        <v>5.949971</v>
      </c>
      <c r="S29" s="24" t="n">
        <v>6.042474</v>
      </c>
      <c r="T29" s="24" t="n">
        <v>5.941403</v>
      </c>
      <c r="U29" s="24" t="n">
        <v>5.614097</v>
      </c>
      <c r="V29" s="24" t="n">
        <v>5.459079</v>
      </c>
      <c r="W29" s="24" t="n">
        <v>5.420256</v>
      </c>
      <c r="X29" s="24" t="n">
        <v>4.895851</v>
      </c>
      <c r="Y29" s="25" t="n">
        <v>4.265339</v>
      </c>
      <c r="AA29" s="30" t="n">
        <f aca="false">SUM(B29:Y29)</f>
        <v>117.382938</v>
      </c>
      <c r="AB29" s="32" t="n">
        <f aca="false">AVERAGE(B29:Y29)</f>
        <v>4.89095575</v>
      </c>
    </row>
    <row r="30" customFormat="false" ht="12.75" hidden="false" customHeight="false" outlineLevel="0" collapsed="false">
      <c r="A30" s="26" t="n">
        <v>37035</v>
      </c>
      <c r="B30" s="23" t="n">
        <v>3.799445</v>
      </c>
      <c r="C30" s="24" t="n">
        <v>3.630525</v>
      </c>
      <c r="D30" s="24" t="n">
        <v>3.516686</v>
      </c>
      <c r="E30" s="24" t="n">
        <v>3.429937</v>
      </c>
      <c r="F30" s="24" t="n">
        <v>3.456416</v>
      </c>
      <c r="G30" s="24" t="n">
        <v>3.748563</v>
      </c>
      <c r="H30" s="24" t="n">
        <v>4.22342</v>
      </c>
      <c r="I30" s="24" t="n">
        <v>4.600523</v>
      </c>
      <c r="J30" s="24" t="n">
        <v>4.692395</v>
      </c>
      <c r="K30" s="24" t="n">
        <v>5.082723</v>
      </c>
      <c r="L30" s="24" t="n">
        <v>5.259942</v>
      </c>
      <c r="M30" s="24" t="n">
        <v>5.358037</v>
      </c>
      <c r="N30" s="24" t="n">
        <v>5.430901</v>
      </c>
      <c r="O30" s="24" t="n">
        <v>5.491845</v>
      </c>
      <c r="P30" s="24" t="n">
        <v>5.505015</v>
      </c>
      <c r="Q30" s="24" t="n">
        <v>5.637796</v>
      </c>
      <c r="R30" s="24" t="n">
        <v>5.698326</v>
      </c>
      <c r="S30" s="24" t="n">
        <v>5.87681</v>
      </c>
      <c r="T30" s="24" t="n">
        <v>5.786495</v>
      </c>
      <c r="U30" s="24" t="n">
        <v>5.496754</v>
      </c>
      <c r="V30" s="24" t="n">
        <v>5.388488</v>
      </c>
      <c r="W30" s="24" t="n">
        <v>5.317004</v>
      </c>
      <c r="X30" s="24" t="n">
        <v>4.800258</v>
      </c>
      <c r="Y30" s="25" t="n">
        <v>4.217066</v>
      </c>
      <c r="AA30" s="30" t="n">
        <f aca="false">SUM(B30:Y30)</f>
        <v>115.44537</v>
      </c>
      <c r="AB30" s="32" t="n">
        <f aca="false">AVERAGE(B30:Y30)</f>
        <v>4.81022375</v>
      </c>
    </row>
    <row r="31" customFormat="false" ht="12.75" hidden="false" customHeight="false" outlineLevel="0" collapsed="false">
      <c r="A31" s="26" t="n">
        <v>37036</v>
      </c>
      <c r="B31" s="23" t="n">
        <v>3.756365</v>
      </c>
      <c r="C31" s="24" t="n">
        <v>3.602154</v>
      </c>
      <c r="D31" s="24" t="n">
        <v>3.45352</v>
      </c>
      <c r="E31" s="24" t="n">
        <v>3.407492</v>
      </c>
      <c r="F31" s="24" t="n">
        <v>3.435367</v>
      </c>
      <c r="G31" s="24" t="n">
        <v>3.70045</v>
      </c>
      <c r="H31" s="24" t="n">
        <v>4.163415</v>
      </c>
      <c r="I31" s="24" t="n">
        <v>4.542241</v>
      </c>
      <c r="J31" s="24" t="n">
        <v>4.693028</v>
      </c>
      <c r="K31" s="24" t="n">
        <v>5.023944</v>
      </c>
      <c r="L31" s="24" t="n">
        <v>5.16831</v>
      </c>
      <c r="M31" s="24" t="n">
        <v>5.352052</v>
      </c>
      <c r="N31" s="24" t="n">
        <v>5.352668</v>
      </c>
      <c r="O31" s="24" t="n">
        <v>5.443738</v>
      </c>
      <c r="P31" s="24" t="n">
        <v>5.517737</v>
      </c>
      <c r="Q31" s="24" t="n">
        <v>5.597804</v>
      </c>
      <c r="R31" s="24" t="n">
        <v>5.653824</v>
      </c>
      <c r="S31" s="24" t="n">
        <v>5.701337</v>
      </c>
      <c r="T31" s="24" t="n">
        <v>5.628341</v>
      </c>
      <c r="U31" s="24" t="n">
        <v>5.342929</v>
      </c>
      <c r="V31" s="24" t="n">
        <v>5.128096</v>
      </c>
      <c r="W31" s="24" t="n">
        <v>5.046138</v>
      </c>
      <c r="X31" s="24" t="n">
        <v>4.645397</v>
      </c>
      <c r="Y31" s="25" t="n">
        <v>4.161376</v>
      </c>
      <c r="AA31" s="30" t="n">
        <f aca="false">SUM(B31:Y31)</f>
        <v>113.517723</v>
      </c>
      <c r="AB31" s="32" t="n">
        <f aca="false">AVERAGE(B31:Y31)</f>
        <v>4.729905125</v>
      </c>
    </row>
    <row r="32" customFormat="false" ht="12.75" hidden="false" customHeight="false" outlineLevel="0" collapsed="false">
      <c r="A32" s="26" t="n">
        <v>37037</v>
      </c>
      <c r="B32" s="23" t="n">
        <v>3.708496</v>
      </c>
      <c r="C32" s="24" t="n">
        <v>3.514952</v>
      </c>
      <c r="D32" s="24" t="n">
        <v>3.400369</v>
      </c>
      <c r="E32" s="24" t="n">
        <v>3.325829</v>
      </c>
      <c r="F32" s="24" t="n">
        <v>3.332147</v>
      </c>
      <c r="G32" s="24" t="n">
        <v>3.445743</v>
      </c>
      <c r="H32" s="24" t="n">
        <v>3.605789</v>
      </c>
      <c r="I32" s="24" t="n">
        <v>3.910154</v>
      </c>
      <c r="J32" s="24" t="n">
        <v>4.309918</v>
      </c>
      <c r="K32" s="24" t="n">
        <v>4.68171</v>
      </c>
      <c r="L32" s="24" t="n">
        <v>4.739236</v>
      </c>
      <c r="M32" s="24" t="n">
        <v>4.967367</v>
      </c>
      <c r="N32" s="24" t="n">
        <v>5.038391</v>
      </c>
      <c r="O32" s="24" t="n">
        <v>5.102668</v>
      </c>
      <c r="P32" s="24" t="n">
        <v>5.110127</v>
      </c>
      <c r="Q32" s="24" t="n">
        <v>5.150358</v>
      </c>
      <c r="R32" s="24" t="n">
        <v>5.221728</v>
      </c>
      <c r="S32" s="24" t="n">
        <v>5.307232</v>
      </c>
      <c r="T32" s="24" t="n">
        <v>5.25507</v>
      </c>
      <c r="U32" s="24" t="n">
        <v>5.12937</v>
      </c>
      <c r="V32" s="24" t="n">
        <v>4.922861</v>
      </c>
      <c r="W32" s="24" t="n">
        <v>4.837643</v>
      </c>
      <c r="X32" s="24" t="n">
        <v>4.44134</v>
      </c>
      <c r="Y32" s="25" t="n">
        <v>4.001894</v>
      </c>
      <c r="AA32" s="30" t="n">
        <f aca="false">SUM(B32:Y32)</f>
        <v>106.460392</v>
      </c>
      <c r="AB32" s="32" t="n">
        <f aca="false">AVERAGE(B32:Y32)</f>
        <v>4.43584966666667</v>
      </c>
    </row>
    <row r="33" customFormat="false" ht="13.5" hidden="false" customHeight="false" outlineLevel="0" collapsed="false">
      <c r="A33" s="26" t="n">
        <v>37038</v>
      </c>
      <c r="B33" s="49" t="n">
        <v>1.572248</v>
      </c>
      <c r="C33" s="39" t="n">
        <v>1.363358</v>
      </c>
      <c r="D33" s="39" t="n">
        <v>1.265142</v>
      </c>
      <c r="E33" s="39" t="n">
        <v>1.204159</v>
      </c>
      <c r="F33" s="39" t="n">
        <v>1.198061</v>
      </c>
      <c r="G33" s="39" t="n">
        <v>1.244524</v>
      </c>
      <c r="H33" s="39" t="n">
        <v>1.366522</v>
      </c>
      <c r="I33" s="39" t="n">
        <v>1.620406</v>
      </c>
      <c r="J33" s="39" t="n">
        <v>1.945604</v>
      </c>
      <c r="K33" s="39" t="n">
        <v>2.252192</v>
      </c>
      <c r="L33" s="39" t="n">
        <v>2.241977</v>
      </c>
      <c r="M33" s="39" t="n">
        <v>2.282614</v>
      </c>
      <c r="N33" s="39" t="n">
        <v>2.331954</v>
      </c>
      <c r="O33" s="39" t="n">
        <v>2.411921</v>
      </c>
      <c r="P33" s="39" t="n">
        <v>2.512293</v>
      </c>
      <c r="Q33" s="39" t="n">
        <v>2.590094</v>
      </c>
      <c r="R33" s="39" t="n">
        <v>2.689491</v>
      </c>
      <c r="S33" s="39" t="n">
        <v>2.85393</v>
      </c>
      <c r="T33" s="39" t="n">
        <v>2.933214</v>
      </c>
      <c r="U33" s="39" t="n">
        <v>2.892054</v>
      </c>
      <c r="V33" s="39" t="n">
        <v>2.953455</v>
      </c>
      <c r="W33" s="39" t="n">
        <v>2.871029</v>
      </c>
      <c r="X33" s="39" t="n">
        <v>2.394848</v>
      </c>
      <c r="Y33" s="40" t="n">
        <v>1.860919</v>
      </c>
      <c r="AA33" s="35" t="n">
        <f aca="false">SUM(B33:Y33)</f>
        <v>50.852009</v>
      </c>
      <c r="AB33" s="37" t="n">
        <f aca="false">AVERAGE(B33:Y33)</f>
        <v>2.11883370833333</v>
      </c>
    </row>
    <row r="34" customFormat="false" ht="13.5" hidden="false" customHeight="false" outlineLevel="0" collapsed="false">
      <c r="A34" s="18" t="s">
        <v>29</v>
      </c>
      <c r="B34" s="15" t="n">
        <v>1</v>
      </c>
      <c r="C34" s="15" t="n">
        <v>2</v>
      </c>
      <c r="D34" s="15" t="n">
        <v>3</v>
      </c>
      <c r="E34" s="15" t="n">
        <v>4</v>
      </c>
      <c r="F34" s="15" t="n">
        <v>5</v>
      </c>
      <c r="G34" s="15" t="n">
        <v>6</v>
      </c>
      <c r="H34" s="15" t="n">
        <v>7</v>
      </c>
      <c r="I34" s="15" t="n">
        <v>8</v>
      </c>
      <c r="J34" s="15" t="n">
        <v>9</v>
      </c>
      <c r="K34" s="15" t="n">
        <v>10</v>
      </c>
      <c r="L34" s="15" t="n">
        <v>11</v>
      </c>
      <c r="M34" s="15" t="n">
        <v>12</v>
      </c>
      <c r="N34" s="15" t="n">
        <v>13</v>
      </c>
      <c r="O34" s="15" t="n">
        <v>14</v>
      </c>
      <c r="P34" s="15" t="n">
        <v>15</v>
      </c>
      <c r="Q34" s="15" t="n">
        <v>16</v>
      </c>
      <c r="R34" s="15" t="n">
        <v>17</v>
      </c>
      <c r="S34" s="15" t="n">
        <v>18</v>
      </c>
      <c r="T34" s="15" t="n">
        <v>19</v>
      </c>
      <c r="U34" s="15" t="n">
        <v>20</v>
      </c>
      <c r="V34" s="15" t="n">
        <v>21</v>
      </c>
      <c r="W34" s="15" t="n">
        <v>22</v>
      </c>
      <c r="X34" s="15" t="n">
        <v>23</v>
      </c>
      <c r="Y34" s="16" t="n">
        <v>24</v>
      </c>
      <c r="AA34" s="53" t="s">
        <v>10</v>
      </c>
      <c r="AB34" s="52" t="s">
        <v>11</v>
      </c>
    </row>
    <row r="35" customFormat="false" ht="12.75" hidden="false" customHeight="false" outlineLevel="0" collapsed="false">
      <c r="A35" s="26" t="n">
        <v>37032</v>
      </c>
      <c r="B35" s="54" t="n">
        <v>0.083229</v>
      </c>
      <c r="C35" s="42" t="n">
        <v>0.07829</v>
      </c>
      <c r="D35" s="42" t="n">
        <v>0.075693</v>
      </c>
      <c r="E35" s="42" t="n">
        <v>0.07797</v>
      </c>
      <c r="F35" s="42" t="n">
        <v>0.086142</v>
      </c>
      <c r="G35" s="42" t="n">
        <v>0.102041</v>
      </c>
      <c r="H35" s="42" t="n">
        <v>0.108398</v>
      </c>
      <c r="I35" s="42" t="n">
        <v>0.106637</v>
      </c>
      <c r="J35" s="42" t="n">
        <v>0.110905</v>
      </c>
      <c r="K35" s="42" t="n">
        <v>0.116105</v>
      </c>
      <c r="L35" s="42" t="n">
        <v>0.118184</v>
      </c>
      <c r="M35" s="42" t="n">
        <v>0.120093</v>
      </c>
      <c r="N35" s="42" t="n">
        <v>0.120663</v>
      </c>
      <c r="O35" s="42" t="n">
        <v>0.122467</v>
      </c>
      <c r="P35" s="42" t="n">
        <v>0.125431</v>
      </c>
      <c r="Q35" s="42" t="n">
        <v>0.132883</v>
      </c>
      <c r="R35" s="42" t="n">
        <v>0.142146</v>
      </c>
      <c r="S35" s="42" t="n">
        <v>0.150769</v>
      </c>
      <c r="T35" s="42" t="n">
        <v>0.1628</v>
      </c>
      <c r="U35" s="42" t="n">
        <v>0.18155</v>
      </c>
      <c r="V35" s="42" t="n">
        <v>0.172178</v>
      </c>
      <c r="W35" s="42" t="n">
        <v>0.143499</v>
      </c>
      <c r="X35" s="42" t="n">
        <v>0.112912</v>
      </c>
      <c r="Y35" s="43" t="n">
        <v>0.093192</v>
      </c>
      <c r="AA35" s="27" t="n">
        <f aca="false">SUM(B35:Y35)</f>
        <v>2.844177</v>
      </c>
      <c r="AB35" s="29" t="n">
        <f aca="false">AVERAGE(B35:Y35)</f>
        <v>0.118507375</v>
      </c>
    </row>
    <row r="36" customFormat="false" ht="12.75" hidden="false" customHeight="false" outlineLevel="0" collapsed="false">
      <c r="A36" s="26" t="n">
        <v>37033</v>
      </c>
      <c r="B36" s="23" t="n">
        <v>0.0840073962159772</v>
      </c>
      <c r="C36" s="24" t="n">
        <v>0.0787212429414887</v>
      </c>
      <c r="D36" s="24" t="n">
        <v>0.076956512983674</v>
      </c>
      <c r="E36" s="24" t="n">
        <v>0.0788321542969498</v>
      </c>
      <c r="F36" s="24" t="n">
        <v>0.0887437677548344</v>
      </c>
      <c r="G36" s="24" t="n">
        <v>0.10594683382542</v>
      </c>
      <c r="H36" s="24" t="n">
        <v>0.112431409425019</v>
      </c>
      <c r="I36" s="24" t="n">
        <v>0.107239223972246</v>
      </c>
      <c r="J36" s="24" t="n">
        <v>0.10895100288436</v>
      </c>
      <c r="K36" s="24" t="n">
        <v>0.111745885070182</v>
      </c>
      <c r="L36" s="24" t="n">
        <v>0.11529990606147</v>
      </c>
      <c r="M36" s="24" t="n">
        <v>0.120787114148177</v>
      </c>
      <c r="N36" s="24" t="n">
        <v>0.122502271886867</v>
      </c>
      <c r="O36" s="24" t="n">
        <v>0.125506852743277</v>
      </c>
      <c r="P36" s="24" t="n">
        <v>0.131790734646358</v>
      </c>
      <c r="Q36" s="24" t="n">
        <v>0.140051224644434</v>
      </c>
      <c r="R36" s="24" t="n">
        <v>0.149442545647511</v>
      </c>
      <c r="S36" s="24" t="n">
        <v>0.156966164191448</v>
      </c>
      <c r="T36" s="24" t="n">
        <v>0.166335550530721</v>
      </c>
      <c r="U36" s="24" t="n">
        <v>0.184939503125596</v>
      </c>
      <c r="V36" s="24" t="n">
        <v>0.177264331559611</v>
      </c>
      <c r="W36" s="24" t="n">
        <v>0.147765012132674</v>
      </c>
      <c r="X36" s="24" t="n">
        <v>0.116041830064266</v>
      </c>
      <c r="Y36" s="25" t="n">
        <v>0.094545017471016</v>
      </c>
      <c r="AA36" s="30" t="n">
        <f aca="false">SUM(B36:Y36)</f>
        <v>2.90281348822358</v>
      </c>
      <c r="AB36" s="32" t="n">
        <f aca="false">AVERAGE(B36:Y36)</f>
        <v>0.120950562009316</v>
      </c>
    </row>
    <row r="37" customFormat="false" ht="12.75" hidden="false" customHeight="false" outlineLevel="0" collapsed="false">
      <c r="A37" s="26" t="n">
        <v>37034</v>
      </c>
      <c r="B37" s="23" t="n">
        <v>0.091578</v>
      </c>
      <c r="C37" s="24" t="n">
        <v>0.085121</v>
      </c>
      <c r="D37" s="24" t="n">
        <v>0.081026</v>
      </c>
      <c r="E37" s="24" t="n">
        <v>0.081702</v>
      </c>
      <c r="F37" s="24" t="n">
        <v>0.090992</v>
      </c>
      <c r="G37" s="24" t="n">
        <v>0.105943</v>
      </c>
      <c r="H37" s="24" t="n">
        <v>0.112094</v>
      </c>
      <c r="I37" s="24" t="n">
        <v>0.110524</v>
      </c>
      <c r="J37" s="24" t="n">
        <v>0.11436</v>
      </c>
      <c r="K37" s="24" t="n">
        <v>0.120705</v>
      </c>
      <c r="L37" s="24" t="n">
        <v>0.12939</v>
      </c>
      <c r="M37" s="24" t="n">
        <v>0.137918</v>
      </c>
      <c r="N37" s="24" t="n">
        <v>0.144406</v>
      </c>
      <c r="O37" s="24" t="n">
        <v>0.149525</v>
      </c>
      <c r="P37" s="24" t="n">
        <v>0.160256</v>
      </c>
      <c r="Q37" s="24" t="n">
        <v>0.167639</v>
      </c>
      <c r="R37" s="24" t="n">
        <v>0.1775</v>
      </c>
      <c r="S37" s="24" t="n">
        <v>0.178536</v>
      </c>
      <c r="T37" s="24" t="n">
        <v>0.178178</v>
      </c>
      <c r="U37" s="24" t="n">
        <v>0.197081</v>
      </c>
      <c r="V37" s="24" t="n">
        <v>0.191757</v>
      </c>
      <c r="W37" s="24" t="n">
        <v>0.162265</v>
      </c>
      <c r="X37" s="24" t="n">
        <v>0.126035</v>
      </c>
      <c r="Y37" s="25" t="n">
        <v>0.103716</v>
      </c>
      <c r="AA37" s="30" t="n">
        <f aca="false">SUM(B37:Y37)</f>
        <v>3.198247</v>
      </c>
      <c r="AB37" s="32" t="n">
        <f aca="false">AVERAGE(B37:Y37)</f>
        <v>0.133260291666667</v>
      </c>
    </row>
    <row r="38" customFormat="false" ht="12.75" hidden="false" customHeight="false" outlineLevel="0" collapsed="false">
      <c r="A38" s="26" t="n">
        <v>37035</v>
      </c>
      <c r="B38" s="23" t="n">
        <v>0.087716</v>
      </c>
      <c r="C38" s="24" t="n">
        <v>0.081986</v>
      </c>
      <c r="D38" s="24" t="n">
        <v>0.078571</v>
      </c>
      <c r="E38" s="24" t="n">
        <v>0.079961</v>
      </c>
      <c r="F38" s="24" t="n">
        <v>0.089145</v>
      </c>
      <c r="G38" s="24" t="n">
        <v>0.105001</v>
      </c>
      <c r="H38" s="24" t="n">
        <v>0.110696</v>
      </c>
      <c r="I38" s="24" t="n">
        <v>0.108181</v>
      </c>
      <c r="J38" s="24" t="n">
        <v>0.111217</v>
      </c>
      <c r="K38" s="24" t="n">
        <v>0.115466</v>
      </c>
      <c r="L38" s="24" t="n">
        <v>0.119778</v>
      </c>
      <c r="M38" s="24" t="n">
        <v>0.126938</v>
      </c>
      <c r="N38" s="24" t="n">
        <v>0.131337</v>
      </c>
      <c r="O38" s="24" t="n">
        <v>0.135682</v>
      </c>
      <c r="P38" s="24" t="n">
        <v>0.141502</v>
      </c>
      <c r="Q38" s="24" t="n">
        <v>0.150642</v>
      </c>
      <c r="R38" s="24" t="n">
        <v>0.158982</v>
      </c>
      <c r="S38" s="24" t="n">
        <v>0.162467</v>
      </c>
      <c r="T38" s="24" t="n">
        <v>0.169802</v>
      </c>
      <c r="U38" s="24" t="n">
        <v>0.189482</v>
      </c>
      <c r="V38" s="24" t="n">
        <v>0.183401</v>
      </c>
      <c r="W38" s="24" t="n">
        <v>0.155491</v>
      </c>
      <c r="X38" s="24" t="n">
        <v>0.122626</v>
      </c>
      <c r="Y38" s="25" t="n">
        <v>0.100342</v>
      </c>
      <c r="AA38" s="30" t="n">
        <f aca="false">SUM(B38:Y38)</f>
        <v>3.016412</v>
      </c>
      <c r="AB38" s="32" t="n">
        <f aca="false">AVERAGE(B38:Y38)</f>
        <v>0.125683833333333</v>
      </c>
    </row>
    <row r="39" customFormat="false" ht="12.75" hidden="false" customHeight="false" outlineLevel="0" collapsed="false">
      <c r="A39" s="26" t="n">
        <v>37036</v>
      </c>
      <c r="B39" s="23" t="n">
        <v>0.005903</v>
      </c>
      <c r="C39" s="24" t="n">
        <v>0.005654</v>
      </c>
      <c r="D39" s="24" t="n">
        <v>0.005418</v>
      </c>
      <c r="E39" s="24" t="n">
        <v>0.005514</v>
      </c>
      <c r="F39" s="24" t="n">
        <v>0.005842</v>
      </c>
      <c r="G39" s="24" t="n">
        <v>0.006068</v>
      </c>
      <c r="H39" s="24" t="n">
        <v>0.006469</v>
      </c>
      <c r="I39" s="24" t="n">
        <v>0.006534</v>
      </c>
      <c r="J39" s="24" t="n">
        <v>0.00671</v>
      </c>
      <c r="K39" s="24" t="n">
        <v>0.007005</v>
      </c>
      <c r="L39" s="24" t="n">
        <v>0.007467</v>
      </c>
      <c r="M39" s="24" t="n">
        <v>0.007931</v>
      </c>
      <c r="N39" s="24" t="n">
        <v>0.008434</v>
      </c>
      <c r="O39" s="24" t="n">
        <v>0.008924</v>
      </c>
      <c r="P39" s="24" t="n">
        <v>0.009398</v>
      </c>
      <c r="Q39" s="24" t="n">
        <v>0.009648</v>
      </c>
      <c r="R39" s="24" t="n">
        <v>0.009809</v>
      </c>
      <c r="S39" s="24" t="n">
        <v>0.009513</v>
      </c>
      <c r="T39" s="24" t="n">
        <v>0.009376</v>
      </c>
      <c r="U39" s="24" t="n">
        <v>0.010085</v>
      </c>
      <c r="V39" s="24" t="n">
        <v>0.010019</v>
      </c>
      <c r="W39" s="24" t="n">
        <v>0.009136</v>
      </c>
      <c r="X39" s="24" t="n">
        <v>0.007749</v>
      </c>
      <c r="Y39" s="25" t="n">
        <v>0.006743</v>
      </c>
      <c r="AA39" s="30" t="n">
        <f aca="false">SUM(B39:Y39)</f>
        <v>0.185349</v>
      </c>
      <c r="AB39" s="32" t="n">
        <f aca="false">AVERAGE(B39:Y39)</f>
        <v>0.007722875</v>
      </c>
    </row>
    <row r="40" customFormat="false" ht="12.75" hidden="false" customHeight="false" outlineLevel="0" collapsed="false">
      <c r="A40" s="26" t="n">
        <v>37037</v>
      </c>
      <c r="B40" s="23" t="n">
        <v>0.006217</v>
      </c>
      <c r="C40" s="24" t="n">
        <v>0.005862</v>
      </c>
      <c r="D40" s="24" t="n">
        <v>0.005572</v>
      </c>
      <c r="E40" s="24" t="n">
        <v>0.005494</v>
      </c>
      <c r="F40" s="24" t="n">
        <v>0.005569</v>
      </c>
      <c r="G40" s="24" t="n">
        <v>0.005599</v>
      </c>
      <c r="H40" s="24" t="n">
        <v>0.006026</v>
      </c>
      <c r="I40" s="24" t="n">
        <v>0.006529</v>
      </c>
      <c r="J40" s="24" t="n">
        <v>0.007089</v>
      </c>
      <c r="K40" s="24" t="n">
        <v>0.007566</v>
      </c>
      <c r="L40" s="24" t="n">
        <v>0.007996</v>
      </c>
      <c r="M40" s="24" t="n">
        <v>0.008473</v>
      </c>
      <c r="N40" s="24" t="n">
        <v>0.008963</v>
      </c>
      <c r="O40" s="24" t="n">
        <v>0.009394</v>
      </c>
      <c r="P40" s="24" t="n">
        <v>0.009769</v>
      </c>
      <c r="Q40" s="24" t="n">
        <v>0.010097</v>
      </c>
      <c r="R40" s="24" t="n">
        <v>0.010203</v>
      </c>
      <c r="S40" s="24" t="n">
        <v>0.00986</v>
      </c>
      <c r="T40" s="24" t="n">
        <v>0.009648</v>
      </c>
      <c r="U40" s="24" t="n">
        <v>0.010398</v>
      </c>
      <c r="V40" s="24" t="n">
        <v>0.010194</v>
      </c>
      <c r="W40" s="24" t="n">
        <v>0.009252</v>
      </c>
      <c r="X40" s="24" t="n">
        <v>0.008014</v>
      </c>
      <c r="Y40" s="25" t="n">
        <v>0.007024</v>
      </c>
      <c r="AA40" s="30" t="n">
        <f aca="false">SUM(B40:Y40)</f>
        <v>0.190808</v>
      </c>
      <c r="AB40" s="32" t="n">
        <f aca="false">AVERAGE(B40:Y40)</f>
        <v>0.00795033333333333</v>
      </c>
    </row>
    <row r="41" customFormat="false" ht="13.5" hidden="false" customHeight="false" outlineLevel="0" collapsed="false">
      <c r="A41" s="26" t="n">
        <v>37038</v>
      </c>
      <c r="B41" s="49" t="n">
        <v>0.005894</v>
      </c>
      <c r="C41" s="39" t="n">
        <v>0.005575</v>
      </c>
      <c r="D41" s="39" t="n">
        <v>0.005412</v>
      </c>
      <c r="E41" s="39" t="n">
        <v>0.005344</v>
      </c>
      <c r="F41" s="39" t="n">
        <v>0.005354</v>
      </c>
      <c r="G41" s="39" t="n">
        <v>0.005438</v>
      </c>
      <c r="H41" s="39" t="n">
        <v>0.005787</v>
      </c>
      <c r="I41" s="39" t="n">
        <v>0.006476</v>
      </c>
      <c r="J41" s="39" t="n">
        <v>0.006889</v>
      </c>
      <c r="K41" s="39" t="n">
        <v>0.007213</v>
      </c>
      <c r="L41" s="39" t="n">
        <v>0.007385</v>
      </c>
      <c r="M41" s="39" t="n">
        <v>0.007565</v>
      </c>
      <c r="N41" s="39" t="n">
        <v>0.007697</v>
      </c>
      <c r="O41" s="39" t="n">
        <v>0.007835</v>
      </c>
      <c r="P41" s="39" t="n">
        <v>0.008096</v>
      </c>
      <c r="Q41" s="39" t="n">
        <v>0.008256</v>
      </c>
      <c r="R41" s="39" t="n">
        <v>0.008264</v>
      </c>
      <c r="S41" s="39" t="n">
        <v>0.008324</v>
      </c>
      <c r="T41" s="39" t="n">
        <v>0.00881</v>
      </c>
      <c r="U41" s="39" t="n">
        <v>0.009869</v>
      </c>
      <c r="V41" s="39" t="n">
        <v>0.009482</v>
      </c>
      <c r="W41" s="39" t="n">
        <v>0.008425</v>
      </c>
      <c r="X41" s="39" t="n">
        <v>0.007029</v>
      </c>
      <c r="Y41" s="40" t="n">
        <v>0.006084</v>
      </c>
      <c r="AA41" s="35" t="n">
        <f aca="false">SUM(B41:Y41)</f>
        <v>0.172503</v>
      </c>
      <c r="AB41" s="37" t="n">
        <f aca="false">AVERAGE(B41:Y41)</f>
        <v>0.007187625</v>
      </c>
    </row>
    <row r="42" customFormat="false" ht="13.5" hidden="false" customHeight="false" outlineLevel="0" collapsed="false">
      <c r="A42" s="18" t="s">
        <v>30</v>
      </c>
      <c r="B42" s="15" t="n">
        <v>1</v>
      </c>
      <c r="C42" s="15" t="n">
        <v>2</v>
      </c>
      <c r="D42" s="15" t="n">
        <v>3</v>
      </c>
      <c r="E42" s="15" t="n">
        <v>4</v>
      </c>
      <c r="F42" s="15" t="n">
        <v>5</v>
      </c>
      <c r="G42" s="15" t="n">
        <v>6</v>
      </c>
      <c r="H42" s="15" t="n">
        <v>7</v>
      </c>
      <c r="I42" s="15" t="n">
        <v>8</v>
      </c>
      <c r="J42" s="15" t="n">
        <v>9</v>
      </c>
      <c r="K42" s="15" t="n">
        <v>10</v>
      </c>
      <c r="L42" s="15" t="n">
        <v>11</v>
      </c>
      <c r="M42" s="15" t="n">
        <v>12</v>
      </c>
      <c r="N42" s="15" t="n">
        <v>13</v>
      </c>
      <c r="O42" s="15" t="n">
        <v>14</v>
      </c>
      <c r="P42" s="15" t="n">
        <v>15</v>
      </c>
      <c r="Q42" s="15" t="n">
        <v>16</v>
      </c>
      <c r="R42" s="15" t="n">
        <v>17</v>
      </c>
      <c r="S42" s="15" t="n">
        <v>18</v>
      </c>
      <c r="T42" s="15" t="n">
        <v>19</v>
      </c>
      <c r="U42" s="15" t="n">
        <v>20</v>
      </c>
      <c r="V42" s="15" t="n">
        <v>21</v>
      </c>
      <c r="W42" s="15" t="n">
        <v>22</v>
      </c>
      <c r="X42" s="15" t="n">
        <v>23</v>
      </c>
      <c r="Y42" s="16" t="n">
        <v>24</v>
      </c>
      <c r="AA42" s="53" t="s">
        <v>10</v>
      </c>
      <c r="AB42" s="52" t="s">
        <v>11</v>
      </c>
    </row>
    <row r="43" customFormat="false" ht="12.75" hidden="false" customHeight="false" outlineLevel="0" collapsed="false">
      <c r="A43" s="26" t="n">
        <v>37032</v>
      </c>
      <c r="B43" s="54" t="n">
        <v>41.808355</v>
      </c>
      <c r="C43" s="42" t="n">
        <v>40.9902</v>
      </c>
      <c r="D43" s="42" t="n">
        <v>40.636936</v>
      </c>
      <c r="E43" s="42" t="n">
        <v>40.936702</v>
      </c>
      <c r="F43" s="42" t="n">
        <v>42.22376</v>
      </c>
      <c r="G43" s="42" t="n">
        <v>45.497942</v>
      </c>
      <c r="H43" s="42" t="n">
        <v>48.804316</v>
      </c>
      <c r="I43" s="42" t="n">
        <v>52.401409</v>
      </c>
      <c r="J43" s="42" t="n">
        <v>56.067269</v>
      </c>
      <c r="K43" s="42" t="n">
        <v>58.404986</v>
      </c>
      <c r="L43" s="42" t="n">
        <v>60.529239</v>
      </c>
      <c r="M43" s="42" t="n">
        <v>61.454834</v>
      </c>
      <c r="N43" s="42" t="n">
        <v>62.337841</v>
      </c>
      <c r="O43" s="42" t="n">
        <v>62.974705</v>
      </c>
      <c r="P43" s="42" t="n">
        <v>63.17731</v>
      </c>
      <c r="Q43" s="42" t="n">
        <v>62.953741</v>
      </c>
      <c r="R43" s="42" t="n">
        <v>62.370321</v>
      </c>
      <c r="S43" s="42" t="n">
        <v>60.904284</v>
      </c>
      <c r="T43" s="42" t="n">
        <v>58.453834</v>
      </c>
      <c r="U43" s="42" t="n">
        <v>58.000136</v>
      </c>
      <c r="V43" s="42" t="n">
        <v>57.361126</v>
      </c>
      <c r="W43" s="42" t="n">
        <v>54.308358</v>
      </c>
      <c r="X43" s="42" t="n">
        <v>50.434081</v>
      </c>
      <c r="Y43" s="43" t="n">
        <v>46.711264</v>
      </c>
      <c r="AA43" s="27" t="n">
        <f aca="false">SUM(B43:Y43)</f>
        <v>1289.742949</v>
      </c>
      <c r="AB43" s="29" t="n">
        <f aca="false">AVERAGE(B43:Y43)</f>
        <v>53.7392895416667</v>
      </c>
    </row>
    <row r="44" customFormat="false" ht="12.75" hidden="false" customHeight="false" outlineLevel="0" collapsed="false">
      <c r="A44" s="26" t="n">
        <v>37033</v>
      </c>
      <c r="B44" s="23" t="n">
        <v>44.3648405394133</v>
      </c>
      <c r="C44" s="24" t="n">
        <v>43.3137369234655</v>
      </c>
      <c r="D44" s="24" t="n">
        <v>42.9158473247956</v>
      </c>
      <c r="E44" s="24" t="n">
        <v>42.9158157177403</v>
      </c>
      <c r="F44" s="24" t="n">
        <v>44.1218596310735</v>
      </c>
      <c r="G44" s="24" t="n">
        <v>47.1195454277017</v>
      </c>
      <c r="H44" s="24" t="n">
        <v>50.5163213998913</v>
      </c>
      <c r="I44" s="24" t="n">
        <v>53.7705279014227</v>
      </c>
      <c r="J44" s="24" t="n">
        <v>57.3711043766504</v>
      </c>
      <c r="K44" s="24" t="n">
        <v>59.8217195203668</v>
      </c>
      <c r="L44" s="24" t="n">
        <v>61.6372482474705</v>
      </c>
      <c r="M44" s="24" t="n">
        <v>62.5050715985722</v>
      </c>
      <c r="N44" s="24" t="n">
        <v>63.5330347351374</v>
      </c>
      <c r="O44" s="24" t="n">
        <v>64.1276226130982</v>
      </c>
      <c r="P44" s="24" t="n">
        <v>64.2832160247867</v>
      </c>
      <c r="Q44" s="24" t="n">
        <v>64.2396088257613</v>
      </c>
      <c r="R44" s="24" t="n">
        <v>63.6654690149495</v>
      </c>
      <c r="S44" s="24" t="n">
        <v>62.2346618521976</v>
      </c>
      <c r="T44" s="24" t="n">
        <v>59.8255103793355</v>
      </c>
      <c r="U44" s="24" t="n">
        <v>59.1541387057682</v>
      </c>
      <c r="V44" s="24" t="n">
        <v>58.5550252812785</v>
      </c>
      <c r="W44" s="24" t="n">
        <v>55.2993182801698</v>
      </c>
      <c r="X44" s="24" t="n">
        <v>51.1798552698233</v>
      </c>
      <c r="Y44" s="25" t="n">
        <v>47.1159702009593</v>
      </c>
      <c r="AA44" s="30" t="n">
        <f aca="false">SUM(B44:Y44)</f>
        <v>1323.58706979183</v>
      </c>
      <c r="AB44" s="32" t="n">
        <f aca="false">AVERAGE(B44:Y44)</f>
        <v>55.1494612413262</v>
      </c>
    </row>
    <row r="45" customFormat="false" ht="12.75" hidden="false" customHeight="false" outlineLevel="0" collapsed="false">
      <c r="A45" s="26" t="n">
        <v>37034</v>
      </c>
      <c r="B45" s="23" t="n">
        <v>45.715205</v>
      </c>
      <c r="C45" s="24" t="n">
        <v>44.711817</v>
      </c>
      <c r="D45" s="24" t="n">
        <v>44.308267</v>
      </c>
      <c r="E45" s="24" t="n">
        <v>44.153528</v>
      </c>
      <c r="F45" s="24" t="n">
        <v>45.615166</v>
      </c>
      <c r="G45" s="24" t="n">
        <v>49.263233</v>
      </c>
      <c r="H45" s="24" t="n">
        <v>52.662201</v>
      </c>
      <c r="I45" s="24" t="n">
        <v>55.811784</v>
      </c>
      <c r="J45" s="24" t="n">
        <v>60.084991</v>
      </c>
      <c r="K45" s="24" t="n">
        <v>62.559205</v>
      </c>
      <c r="L45" s="24" t="n">
        <v>65.607987</v>
      </c>
      <c r="M45" s="24" t="n">
        <v>67.070386</v>
      </c>
      <c r="N45" s="24" t="n">
        <v>68.01505</v>
      </c>
      <c r="O45" s="24" t="n">
        <v>68.766304</v>
      </c>
      <c r="P45" s="24" t="n">
        <v>69.475986</v>
      </c>
      <c r="Q45" s="24" t="n">
        <v>69.184719</v>
      </c>
      <c r="R45" s="24" t="n">
        <v>68.574741</v>
      </c>
      <c r="S45" s="24" t="n">
        <v>66.840078</v>
      </c>
      <c r="T45" s="24" t="n">
        <v>63.235762</v>
      </c>
      <c r="U45" s="24" t="n">
        <v>62.252721</v>
      </c>
      <c r="V45" s="24" t="n">
        <v>61.598807</v>
      </c>
      <c r="W45" s="24" t="n">
        <v>57.625924</v>
      </c>
      <c r="X45" s="24" t="n">
        <v>52.836983</v>
      </c>
      <c r="Y45" s="25" t="n">
        <v>48.919602</v>
      </c>
      <c r="AA45" s="30" t="n">
        <f aca="false">SUM(B45:Y45)</f>
        <v>1394.890447</v>
      </c>
      <c r="AB45" s="32" t="n">
        <f aca="false">AVERAGE(B45:Y45)</f>
        <v>58.1204352916667</v>
      </c>
    </row>
    <row r="46" customFormat="false" ht="12.75" hidden="false" customHeight="false" outlineLevel="0" collapsed="false">
      <c r="A46" s="26" t="n">
        <v>37035</v>
      </c>
      <c r="B46" s="23" t="n">
        <v>46.035054</v>
      </c>
      <c r="C46" s="24" t="n">
        <v>45.186938</v>
      </c>
      <c r="D46" s="24" t="n">
        <v>44.81697</v>
      </c>
      <c r="E46" s="24" t="n">
        <v>44.503884</v>
      </c>
      <c r="F46" s="24" t="n">
        <v>46.048257</v>
      </c>
      <c r="G46" s="24" t="n">
        <v>49.484014</v>
      </c>
      <c r="H46" s="24" t="n">
        <v>52.986583</v>
      </c>
      <c r="I46" s="24" t="n">
        <v>56.166414</v>
      </c>
      <c r="J46" s="24" t="n">
        <v>60.521015</v>
      </c>
      <c r="K46" s="24" t="n">
        <v>62.685479</v>
      </c>
      <c r="L46" s="24" t="n">
        <v>66.039351</v>
      </c>
      <c r="M46" s="24" t="n">
        <v>66.931565</v>
      </c>
      <c r="N46" s="24" t="n">
        <v>67.918164</v>
      </c>
      <c r="O46" s="24" t="n">
        <v>69.014887</v>
      </c>
      <c r="P46" s="24" t="n">
        <v>69.15349</v>
      </c>
      <c r="Q46" s="24" t="n">
        <v>68.866015</v>
      </c>
      <c r="R46" s="24" t="n">
        <v>68.221387</v>
      </c>
      <c r="S46" s="24" t="n">
        <v>66.474008</v>
      </c>
      <c r="T46" s="24" t="n">
        <v>62.937138</v>
      </c>
      <c r="U46" s="24" t="n">
        <v>62.204416</v>
      </c>
      <c r="V46" s="24" t="n">
        <v>61.545046</v>
      </c>
      <c r="W46" s="24" t="n">
        <v>57.508262</v>
      </c>
      <c r="X46" s="24" t="n">
        <v>52.827443</v>
      </c>
      <c r="Y46" s="25" t="n">
        <v>48.903782</v>
      </c>
      <c r="AA46" s="30" t="n">
        <f aca="false">SUM(B46:Y46)</f>
        <v>1396.979562</v>
      </c>
      <c r="AB46" s="32" t="n">
        <f aca="false">AVERAGE(B46:Y46)</f>
        <v>58.20748175</v>
      </c>
    </row>
    <row r="47" customFormat="false" ht="12.75" hidden="false" customHeight="false" outlineLevel="0" collapsed="false">
      <c r="A47" s="26" t="n">
        <v>37036</v>
      </c>
      <c r="B47" s="23" t="n">
        <v>45.827858</v>
      </c>
      <c r="C47" s="24" t="n">
        <v>44.93341</v>
      </c>
      <c r="D47" s="24" t="n">
        <v>44.489991</v>
      </c>
      <c r="E47" s="24" t="n">
        <v>44.410366</v>
      </c>
      <c r="F47" s="24" t="n">
        <v>45.821667</v>
      </c>
      <c r="G47" s="24" t="n">
        <v>49.187162</v>
      </c>
      <c r="H47" s="24" t="n">
        <v>52.608515</v>
      </c>
      <c r="I47" s="24" t="n">
        <v>55.723476</v>
      </c>
      <c r="J47" s="24" t="n">
        <v>59.623157</v>
      </c>
      <c r="K47" s="24" t="n">
        <v>61.568346</v>
      </c>
      <c r="L47" s="24" t="n">
        <v>64.593259</v>
      </c>
      <c r="M47" s="24" t="n">
        <v>65.513555</v>
      </c>
      <c r="N47" s="24" t="n">
        <v>66.319449</v>
      </c>
      <c r="O47" s="24" t="n">
        <v>66.947907</v>
      </c>
      <c r="P47" s="24" t="n">
        <v>67.150641</v>
      </c>
      <c r="Q47" s="24" t="n">
        <v>66.605638</v>
      </c>
      <c r="R47" s="24" t="n">
        <v>65.465058</v>
      </c>
      <c r="S47" s="24" t="n">
        <v>63.214508</v>
      </c>
      <c r="T47" s="24" t="n">
        <v>59.331476</v>
      </c>
      <c r="U47" s="24" t="n">
        <v>58.707383</v>
      </c>
      <c r="V47" s="24" t="n">
        <v>58.574098</v>
      </c>
      <c r="W47" s="24" t="n">
        <v>55.477182</v>
      </c>
      <c r="X47" s="24" t="n">
        <v>51.551305</v>
      </c>
      <c r="Y47" s="25" t="n">
        <v>48.189798</v>
      </c>
      <c r="AA47" s="30" t="n">
        <f aca="false">SUM(B47:Y47)</f>
        <v>1361.835205</v>
      </c>
      <c r="AB47" s="32" t="n">
        <f aca="false">AVERAGE(B47:Y47)</f>
        <v>56.7431335416667</v>
      </c>
    </row>
    <row r="48" customFormat="false" ht="12.75" hidden="false" customHeight="false" outlineLevel="0" collapsed="false">
      <c r="A48" s="26" t="n">
        <v>37037</v>
      </c>
      <c r="B48" s="23" t="n">
        <v>43.981862</v>
      </c>
      <c r="C48" s="24" t="n">
        <v>43.015632</v>
      </c>
      <c r="D48" s="24" t="n">
        <v>42.634388</v>
      </c>
      <c r="E48" s="24" t="n">
        <v>42.487727</v>
      </c>
      <c r="F48" s="24" t="n">
        <v>43.551255</v>
      </c>
      <c r="G48" s="24" t="n">
        <v>46.262296</v>
      </c>
      <c r="H48" s="24" t="n">
        <v>48.693025</v>
      </c>
      <c r="I48" s="24" t="n">
        <v>50.131543</v>
      </c>
      <c r="J48" s="24" t="n">
        <v>52.091715</v>
      </c>
      <c r="K48" s="24" t="n">
        <v>54.446645</v>
      </c>
      <c r="L48" s="24" t="n">
        <v>56.965401</v>
      </c>
      <c r="M48" s="24" t="n">
        <v>57.539484</v>
      </c>
      <c r="N48" s="24" t="n">
        <v>57.923916</v>
      </c>
      <c r="O48" s="24" t="n">
        <v>58.320114</v>
      </c>
      <c r="P48" s="24" t="n">
        <v>58.296048</v>
      </c>
      <c r="Q48" s="24" t="n">
        <v>58.142821</v>
      </c>
      <c r="R48" s="24" t="n">
        <v>57.817549</v>
      </c>
      <c r="S48" s="24" t="n">
        <v>56.552058</v>
      </c>
      <c r="T48" s="24" t="n">
        <v>54.834249</v>
      </c>
      <c r="U48" s="24" t="n">
        <v>54.355826</v>
      </c>
      <c r="V48" s="24" t="n">
        <v>54.233534</v>
      </c>
      <c r="W48" s="24" t="n">
        <v>51.801638</v>
      </c>
      <c r="X48" s="24" t="n">
        <v>48.509539</v>
      </c>
      <c r="Y48" s="25" t="n">
        <v>45.46779</v>
      </c>
      <c r="AA48" s="30" t="n">
        <f aca="false">SUM(B48:Y48)</f>
        <v>1238.056055</v>
      </c>
      <c r="AB48" s="32" t="n">
        <f aca="false">AVERAGE(B48:Y48)</f>
        <v>51.5856689583333</v>
      </c>
    </row>
    <row r="49" customFormat="false" ht="13.5" hidden="false" customHeight="false" outlineLevel="0" collapsed="false">
      <c r="A49" s="47" t="n">
        <v>37038</v>
      </c>
      <c r="B49" s="49" t="n">
        <v>42.251632</v>
      </c>
      <c r="C49" s="39" t="n">
        <v>41.288095</v>
      </c>
      <c r="D49" s="39" t="n">
        <v>40.926076</v>
      </c>
      <c r="E49" s="39" t="n">
        <v>40.952043</v>
      </c>
      <c r="F49" s="39" t="n">
        <v>41.922492</v>
      </c>
      <c r="G49" s="39" t="n">
        <v>44.382018</v>
      </c>
      <c r="H49" s="39" t="n">
        <v>46.845927</v>
      </c>
      <c r="I49" s="39" t="n">
        <v>48.307021</v>
      </c>
      <c r="J49" s="39" t="n">
        <v>49.959264</v>
      </c>
      <c r="K49" s="39" t="n">
        <v>51.654204</v>
      </c>
      <c r="L49" s="39" t="n">
        <v>53.613728</v>
      </c>
      <c r="M49" s="39" t="n">
        <v>54.376672</v>
      </c>
      <c r="N49" s="39" t="n">
        <v>55.367757</v>
      </c>
      <c r="O49" s="39" t="n">
        <v>56.40876</v>
      </c>
      <c r="P49" s="39" t="n">
        <v>56.142238</v>
      </c>
      <c r="Q49" s="39" t="n">
        <v>56.578542</v>
      </c>
      <c r="R49" s="39" t="n">
        <v>56.375452</v>
      </c>
      <c r="S49" s="39" t="n">
        <v>55.591473</v>
      </c>
      <c r="T49" s="39" t="n">
        <v>54.234132</v>
      </c>
      <c r="U49" s="39" t="n">
        <v>53.481546</v>
      </c>
      <c r="V49" s="39" t="n">
        <v>52.903036</v>
      </c>
      <c r="W49" s="39" t="n">
        <v>50.436554</v>
      </c>
      <c r="X49" s="39" t="n">
        <v>47.491107</v>
      </c>
      <c r="Y49" s="40" t="n">
        <v>44.487283</v>
      </c>
      <c r="AA49" s="35" t="n">
        <f aca="false">SUM(B49:Y49)</f>
        <v>1195.977052</v>
      </c>
      <c r="AB49" s="37" t="n">
        <f aca="false">AVERAGE(B49:Y49)</f>
        <v>49.8323771666667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false" showRowColHeaders="true" showZeros="true" rightToLeft="false" tabSelected="false" showOutlineSymbols="true" defaultGridColor="false" view="normal" topLeftCell="A1" colorId="8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25" min="2" style="0" width="6.56"/>
    <col collapsed="false" customWidth="true" hidden="false" outlineLevel="0" max="26" min="26" style="0" width="1.56"/>
    <col collapsed="false" customWidth="true" hidden="false" outlineLevel="0" max="27" min="27" style="50" width="12.14"/>
    <col collapsed="false" customWidth="true" hidden="false" outlineLevel="0" max="28" min="28" style="50" width="10.99"/>
  </cols>
  <sheetData>
    <row r="1" customFormat="false" ht="13.5" hidden="false" customHeight="false" outlineLevel="0" collapsed="false">
      <c r="A1" s="11" t="s">
        <v>32</v>
      </c>
    </row>
    <row r="2" customFormat="false" ht="13.5" hidden="false" customHeight="false" outlineLevel="0" collapsed="false">
      <c r="A2" s="18" t="s">
        <v>13</v>
      </c>
      <c r="B2" s="51" t="n">
        <v>1</v>
      </c>
      <c r="C2" s="51" t="n">
        <v>2</v>
      </c>
      <c r="D2" s="51" t="n">
        <v>3</v>
      </c>
      <c r="E2" s="51" t="n">
        <v>4</v>
      </c>
      <c r="F2" s="51" t="n">
        <v>5</v>
      </c>
      <c r="G2" s="51" t="n">
        <v>6</v>
      </c>
      <c r="H2" s="51" t="n">
        <v>7</v>
      </c>
      <c r="I2" s="51" t="n">
        <v>8</v>
      </c>
      <c r="J2" s="51" t="n">
        <v>9</v>
      </c>
      <c r="K2" s="51" t="n">
        <v>10</v>
      </c>
      <c r="L2" s="51" t="n">
        <v>11</v>
      </c>
      <c r="M2" s="51" t="n">
        <v>12</v>
      </c>
      <c r="N2" s="51" t="n">
        <v>13</v>
      </c>
      <c r="O2" s="51" t="n">
        <v>14</v>
      </c>
      <c r="P2" s="51" t="n">
        <v>15</v>
      </c>
      <c r="Q2" s="51" t="n">
        <v>16</v>
      </c>
      <c r="R2" s="51" t="n">
        <v>17</v>
      </c>
      <c r="S2" s="51" t="n">
        <v>18</v>
      </c>
      <c r="T2" s="51" t="n">
        <v>19</v>
      </c>
      <c r="U2" s="51" t="n">
        <v>20</v>
      </c>
      <c r="V2" s="51" t="n">
        <v>21</v>
      </c>
      <c r="W2" s="51" t="n">
        <v>22</v>
      </c>
      <c r="X2" s="51" t="n">
        <v>23</v>
      </c>
      <c r="Y2" s="52" t="n">
        <v>24</v>
      </c>
      <c r="AA2" s="53" t="s">
        <v>10</v>
      </c>
      <c r="AB2" s="52" t="s">
        <v>11</v>
      </c>
    </row>
    <row r="3" customFormat="false" ht="12.75" hidden="false" customHeight="false" outlineLevel="0" collapsed="false">
      <c r="A3" s="58" t="n">
        <v>37032</v>
      </c>
      <c r="B3" s="54" t="n">
        <v>50.273752210008</v>
      </c>
      <c r="C3" s="42" t="n">
        <v>49.3715759969582</v>
      </c>
      <c r="D3" s="42" t="n">
        <v>48.7739194109478</v>
      </c>
      <c r="E3" s="42" t="n">
        <v>48.2615420005221</v>
      </c>
      <c r="F3" s="42" t="n">
        <v>48.0043838045665</v>
      </c>
      <c r="G3" s="42" t="n">
        <v>48.7959966373991</v>
      </c>
      <c r="H3" s="42" t="n">
        <v>50.3783254918677</v>
      </c>
      <c r="I3" s="42" t="n">
        <v>52.4503064117701</v>
      </c>
      <c r="J3" s="42" t="n">
        <v>54.0753824878777</v>
      </c>
      <c r="K3" s="42" t="n">
        <v>57.4026478705141</v>
      </c>
      <c r="L3" s="42" t="n">
        <v>57.9258290916255</v>
      </c>
      <c r="M3" s="42" t="n">
        <v>59.1495579243654</v>
      </c>
      <c r="N3" s="42" t="n">
        <v>59.9522637785772</v>
      </c>
      <c r="O3" s="42" t="n">
        <v>60.0843564639366</v>
      </c>
      <c r="P3" s="42" t="n">
        <v>61.3561240740803</v>
      </c>
      <c r="Q3" s="42" t="n">
        <v>62.8324743316855</v>
      </c>
      <c r="R3" s="42" t="n">
        <v>64.0334781584727</v>
      </c>
      <c r="S3" s="42" t="n">
        <v>63.9071986166549</v>
      </c>
      <c r="T3" s="42" t="n">
        <v>62.7873183882144</v>
      </c>
      <c r="U3" s="42" t="n">
        <v>59.6739972826056</v>
      </c>
      <c r="V3" s="42" t="n">
        <v>58.509877685626</v>
      </c>
      <c r="W3" s="42" t="n">
        <v>58.2341993144895</v>
      </c>
      <c r="X3" s="42" t="n">
        <v>55.82765246389</v>
      </c>
      <c r="Y3" s="43" t="n">
        <v>52.9073718731964</v>
      </c>
      <c r="AA3" s="27" t="n">
        <f aca="false">SUM(B3:Y3)</f>
        <v>1344.96953176985</v>
      </c>
      <c r="AB3" s="29" t="n">
        <f aca="false">AVERAGE(B3:Y3)</f>
        <v>56.0403971570771</v>
      </c>
    </row>
    <row r="4" customFormat="false" ht="12.75" hidden="false" customHeight="false" outlineLevel="0" collapsed="false">
      <c r="A4" s="58" t="n">
        <v>37033</v>
      </c>
      <c r="B4" s="23" t="n">
        <v>49.1933142292382</v>
      </c>
      <c r="C4" s="24" t="n">
        <v>48.3864615719953</v>
      </c>
      <c r="D4" s="24" t="n">
        <v>47.8716151702676</v>
      </c>
      <c r="E4" s="24" t="n">
        <v>47.5491862537703</v>
      </c>
      <c r="F4" s="24" t="n">
        <v>47.5402778067259</v>
      </c>
      <c r="G4" s="24" t="n">
        <v>48.6997486281598</v>
      </c>
      <c r="H4" s="24" t="n">
        <v>50.6604208745571</v>
      </c>
      <c r="I4" s="24" t="n">
        <v>52.6141639822906</v>
      </c>
      <c r="J4" s="24" t="n">
        <v>53.4089988428105</v>
      </c>
      <c r="K4" s="24" t="n">
        <v>54.7569751014524</v>
      </c>
      <c r="L4" s="24" t="n">
        <v>55.7066714933861</v>
      </c>
      <c r="M4" s="24" t="n">
        <v>56.7298850712891</v>
      </c>
      <c r="N4" s="24" t="n">
        <v>57.4164859785108</v>
      </c>
      <c r="O4" s="24" t="n">
        <v>57.4411672217591</v>
      </c>
      <c r="P4" s="24" t="n">
        <v>58.2467111754254</v>
      </c>
      <c r="Q4" s="24" t="n">
        <v>59.3905403915187</v>
      </c>
      <c r="R4" s="24" t="n">
        <v>60.3300918980403</v>
      </c>
      <c r="S4" s="24" t="n">
        <v>60.3209380418309</v>
      </c>
      <c r="T4" s="24" t="n">
        <v>59.5408694482594</v>
      </c>
      <c r="U4" s="24" t="n">
        <v>57.0942796199158</v>
      </c>
      <c r="V4" s="24" t="n">
        <v>56.5369520735628</v>
      </c>
      <c r="W4" s="24" t="n">
        <v>56.1909584025911</v>
      </c>
      <c r="X4" s="24" t="n">
        <v>53.9412062540559</v>
      </c>
      <c r="Y4" s="25" t="n">
        <v>51.2980692359259</v>
      </c>
      <c r="AA4" s="30" t="n">
        <f aca="false">SUM(B4:Y4)</f>
        <v>1300.86598876734</v>
      </c>
      <c r="AB4" s="32" t="n">
        <f aca="false">AVERAGE(B4:Y4)</f>
        <v>54.2027495319725</v>
      </c>
    </row>
    <row r="5" customFormat="false" ht="12.75" hidden="false" customHeight="false" outlineLevel="0" collapsed="false">
      <c r="A5" s="58" t="n">
        <v>37034</v>
      </c>
      <c r="B5" s="23" t="n">
        <v>48.9657015467169</v>
      </c>
      <c r="C5" s="24" t="n">
        <v>48.1614069307341</v>
      </c>
      <c r="D5" s="24" t="n">
        <v>47.6650295374489</v>
      </c>
      <c r="E5" s="24" t="n">
        <v>47.3779644154115</v>
      </c>
      <c r="F5" s="24" t="n">
        <v>47.4054831181419</v>
      </c>
      <c r="G5" s="24" t="n">
        <v>48.5658523015897</v>
      </c>
      <c r="H5" s="24" t="n">
        <v>50.6778318736193</v>
      </c>
      <c r="I5" s="24" t="n">
        <v>52.6033834791067</v>
      </c>
      <c r="J5" s="24" t="n">
        <v>53.3951256293009</v>
      </c>
      <c r="K5" s="24" t="n">
        <v>54.3599319242502</v>
      </c>
      <c r="L5" s="24" t="n">
        <v>55.5634313812889</v>
      </c>
      <c r="M5" s="24" t="n">
        <v>56.4348934410322</v>
      </c>
      <c r="N5" s="24" t="n">
        <v>57.0800517924804</v>
      </c>
      <c r="O5" s="24" t="n">
        <v>57.1731839432351</v>
      </c>
      <c r="P5" s="24" t="n">
        <v>57.7930644380666</v>
      </c>
      <c r="Q5" s="24" t="n">
        <v>58.7609995091154</v>
      </c>
      <c r="R5" s="24" t="n">
        <v>59.5827639561584</v>
      </c>
      <c r="S5" s="24" t="n">
        <v>59.572752744034</v>
      </c>
      <c r="T5" s="24" t="n">
        <v>58.6616194900725</v>
      </c>
      <c r="U5" s="24" t="n">
        <v>56.4624885695006</v>
      </c>
      <c r="V5" s="24" t="n">
        <v>56.0301694604012</v>
      </c>
      <c r="W5" s="24" t="n">
        <v>55.7959500063898</v>
      </c>
      <c r="X5" s="24" t="n">
        <v>53.565181129406</v>
      </c>
      <c r="Y5" s="25" t="n">
        <v>51.0687109565703</v>
      </c>
      <c r="AA5" s="30" t="n">
        <f aca="false">SUM(B5:Y5)</f>
        <v>1292.72297157407</v>
      </c>
      <c r="AB5" s="32" t="n">
        <f aca="false">AVERAGE(B5:Y5)</f>
        <v>53.8634571489196</v>
      </c>
    </row>
    <row r="6" customFormat="false" ht="12.75" hidden="false" customHeight="false" outlineLevel="0" collapsed="false">
      <c r="A6" s="58" t="n">
        <v>37035</v>
      </c>
      <c r="B6" s="23" t="n">
        <v>49.274213300159</v>
      </c>
      <c r="C6" s="24" t="n">
        <v>48.3948477958565</v>
      </c>
      <c r="D6" s="24" t="n">
        <v>47.9441347203706</v>
      </c>
      <c r="E6" s="24" t="n">
        <v>47.627080379211</v>
      </c>
      <c r="F6" s="24" t="n">
        <v>47.541360504416</v>
      </c>
      <c r="G6" s="24" t="n">
        <v>48.7002329167505</v>
      </c>
      <c r="H6" s="24" t="n">
        <v>50.7316876741994</v>
      </c>
      <c r="I6" s="24" t="n">
        <v>52.6142505734317</v>
      </c>
      <c r="J6" s="24" t="n">
        <v>53.4158661703806</v>
      </c>
      <c r="K6" s="24" t="n">
        <v>54.8502802111627</v>
      </c>
      <c r="L6" s="24" t="n">
        <v>55.8565012636774</v>
      </c>
      <c r="M6" s="24" t="n">
        <v>56.7328802002194</v>
      </c>
      <c r="N6" s="24" t="n">
        <v>57.4266350042303</v>
      </c>
      <c r="O6" s="24" t="n">
        <v>57.5352344627619</v>
      </c>
      <c r="P6" s="24" t="n">
        <v>58.1721461162911</v>
      </c>
      <c r="Q6" s="24" t="n">
        <v>59.3956540557607</v>
      </c>
      <c r="R6" s="24" t="n">
        <v>60.1663010446963</v>
      </c>
      <c r="S6" s="24" t="n">
        <v>60.4073641154838</v>
      </c>
      <c r="T6" s="24" t="n">
        <v>59.2883502741238</v>
      </c>
      <c r="U6" s="24" t="n">
        <v>56.7679591651581</v>
      </c>
      <c r="V6" s="24" t="n">
        <v>56.2999969115918</v>
      </c>
      <c r="W6" s="24" t="n">
        <v>56.1069442654382</v>
      </c>
      <c r="X6" s="24" t="n">
        <v>53.8572292481895</v>
      </c>
      <c r="Y6" s="25" t="n">
        <v>51.4543046252059</v>
      </c>
      <c r="AA6" s="30" t="n">
        <f aca="false">SUM(B6:Y6)</f>
        <v>1300.56145499877</v>
      </c>
      <c r="AB6" s="32" t="n">
        <f aca="false">AVERAGE(B6:Y6)</f>
        <v>54.1900606249486</v>
      </c>
    </row>
    <row r="7" customFormat="false" ht="12.75" hidden="false" customHeight="false" outlineLevel="0" collapsed="false">
      <c r="A7" s="58" t="n">
        <v>37036</v>
      </c>
      <c r="B7" s="23" t="n">
        <v>49.1035920720617</v>
      </c>
      <c r="C7" s="24" t="n">
        <v>48.2980500367462</v>
      </c>
      <c r="D7" s="24" t="n">
        <v>47.7192021493659</v>
      </c>
      <c r="E7" s="24" t="n">
        <v>47.4942171677925</v>
      </c>
      <c r="F7" s="24" t="n">
        <v>47.4408301084117</v>
      </c>
      <c r="G7" s="24" t="n">
        <v>48.5817049973644</v>
      </c>
      <c r="H7" s="24" t="n">
        <v>50.5953448711525</v>
      </c>
      <c r="I7" s="24" t="n">
        <v>52.5342081259718</v>
      </c>
      <c r="J7" s="24" t="n">
        <v>53.5596135134455</v>
      </c>
      <c r="K7" s="24" t="n">
        <v>54.654693265035</v>
      </c>
      <c r="L7" s="24" t="n">
        <v>55.7943534535199</v>
      </c>
      <c r="M7" s="24" t="n">
        <v>56.7675148858193</v>
      </c>
      <c r="N7" s="24" t="n">
        <v>57.4226038565244</v>
      </c>
      <c r="O7" s="24" t="n">
        <v>57.533190868342</v>
      </c>
      <c r="P7" s="24" t="n">
        <v>58.27075926492</v>
      </c>
      <c r="Q7" s="24" t="n">
        <v>59.2627499438307</v>
      </c>
      <c r="R7" s="24" t="n">
        <v>59.9509632551297</v>
      </c>
      <c r="S7" s="24" t="n">
        <v>59.7689481484602</v>
      </c>
      <c r="T7" s="24" t="n">
        <v>58.6789652931408</v>
      </c>
      <c r="U7" s="24" t="n">
        <v>56.3627556970647</v>
      </c>
      <c r="V7" s="24" t="n">
        <v>55.5813755132814</v>
      </c>
      <c r="W7" s="24" t="n">
        <v>55.3601987376401</v>
      </c>
      <c r="X7" s="24" t="n">
        <v>53.6102234271871</v>
      </c>
      <c r="Y7" s="25" t="n">
        <v>51.6426281284804</v>
      </c>
      <c r="AA7" s="30" t="n">
        <f aca="false">SUM(B7:Y7)</f>
        <v>1295.98868678069</v>
      </c>
      <c r="AB7" s="32" t="n">
        <f aca="false">AVERAGE(B7:Y7)</f>
        <v>53.999528615862</v>
      </c>
    </row>
    <row r="8" customFormat="false" ht="12.75" hidden="false" customHeight="false" outlineLevel="0" collapsed="false">
      <c r="A8" s="58" t="n">
        <v>37037</v>
      </c>
      <c r="B8" s="23" t="n">
        <v>48.1061916349102</v>
      </c>
      <c r="C8" s="24" t="n">
        <v>47.1293219994393</v>
      </c>
      <c r="D8" s="24" t="n">
        <v>46.7011006369929</v>
      </c>
      <c r="E8" s="24" t="n">
        <v>46.2173073068122</v>
      </c>
      <c r="F8" s="24" t="n">
        <v>46.1917741637212</v>
      </c>
      <c r="G8" s="24" t="n">
        <v>46.3055073845026</v>
      </c>
      <c r="H8" s="24" t="n">
        <v>46.7379511247296</v>
      </c>
      <c r="I8" s="24" t="n">
        <v>48.0984535558247</v>
      </c>
      <c r="J8" s="24" t="n">
        <v>49.4300113616752</v>
      </c>
      <c r="K8" s="24" t="n">
        <v>51.219470727864</v>
      </c>
      <c r="L8" s="24" t="n">
        <v>51.3545584038761</v>
      </c>
      <c r="M8" s="24" t="n">
        <v>52.2892243343952</v>
      </c>
      <c r="N8" s="24" t="n">
        <v>52.8704846945548</v>
      </c>
      <c r="O8" s="24" t="n">
        <v>53.5182655680829</v>
      </c>
      <c r="P8" s="24" t="n">
        <v>53.7845673151987</v>
      </c>
      <c r="Q8" s="24" t="n">
        <v>54.467448103134</v>
      </c>
      <c r="R8" s="24" t="n">
        <v>55.8593298237858</v>
      </c>
      <c r="S8" s="24" t="n">
        <v>56.2309023498456</v>
      </c>
      <c r="T8" s="24" t="n">
        <v>55.5221517752717</v>
      </c>
      <c r="U8" s="24" t="n">
        <v>54.3384777208836</v>
      </c>
      <c r="V8" s="24" t="n">
        <v>53.7864485972298</v>
      </c>
      <c r="W8" s="24" t="n">
        <v>53.3804011536972</v>
      </c>
      <c r="X8" s="24" t="n">
        <v>51.6908696604358</v>
      </c>
      <c r="Y8" s="25" t="n">
        <v>49.7622448022525</v>
      </c>
      <c r="AA8" s="30" t="n">
        <f aca="false">SUM(B8:Y8)</f>
        <v>1224.99246419912</v>
      </c>
      <c r="AB8" s="32" t="n">
        <f aca="false">AVERAGE(B8:Y8)</f>
        <v>51.0413526749631</v>
      </c>
    </row>
    <row r="9" customFormat="false" ht="13.5" hidden="false" customHeight="false" outlineLevel="0" collapsed="false">
      <c r="A9" s="58" t="n">
        <v>37038</v>
      </c>
      <c r="B9" s="49" t="n">
        <v>47.8767326367544</v>
      </c>
      <c r="C9" s="39" t="n">
        <v>46.8017704434792</v>
      </c>
      <c r="D9" s="39" t="n">
        <v>46.3082706760678</v>
      </c>
      <c r="E9" s="39" t="n">
        <v>45.909697772449</v>
      </c>
      <c r="F9" s="39" t="n">
        <v>45.8549945234117</v>
      </c>
      <c r="G9" s="39" t="n">
        <v>45.960859032263</v>
      </c>
      <c r="H9" s="39" t="n">
        <v>46.3543009025972</v>
      </c>
      <c r="I9" s="39" t="n">
        <v>47.5881494775906</v>
      </c>
      <c r="J9" s="39" t="n">
        <v>48.8674499875534</v>
      </c>
      <c r="K9" s="39" t="n">
        <v>50.3421390102069</v>
      </c>
      <c r="L9" s="39" t="n">
        <v>50.8349047847108</v>
      </c>
      <c r="M9" s="39" t="n">
        <v>51.5213731346012</v>
      </c>
      <c r="N9" s="39" t="n">
        <v>52.1699314132206</v>
      </c>
      <c r="O9" s="39" t="n">
        <v>52.9255758189953</v>
      </c>
      <c r="P9" s="39" t="n">
        <v>53.293281207489</v>
      </c>
      <c r="Q9" s="39" t="n">
        <v>53.900003543782</v>
      </c>
      <c r="R9" s="39" t="n">
        <v>55.184150264404</v>
      </c>
      <c r="S9" s="39" t="n">
        <v>55.6959696286132</v>
      </c>
      <c r="T9" s="39" t="n">
        <v>55.215548221516</v>
      </c>
      <c r="U9" s="39" t="n">
        <v>54.3025799035287</v>
      </c>
      <c r="V9" s="39" t="n">
        <v>53.9592509664343</v>
      </c>
      <c r="W9" s="39" t="n">
        <v>53.4448392997146</v>
      </c>
      <c r="X9" s="39" t="n">
        <v>51.28000995592</v>
      </c>
      <c r="Y9" s="40" t="n">
        <v>49.0071279196038</v>
      </c>
      <c r="AA9" s="35" t="n">
        <f aca="false">SUM(B9:Y9)</f>
        <v>1214.59891052491</v>
      </c>
      <c r="AB9" s="37" t="n">
        <f aca="false">AVERAGE(B9:Y9)</f>
        <v>50.6082879385378</v>
      </c>
    </row>
    <row r="10" customFormat="false" ht="13.5" hidden="false" customHeight="false" outlineLevel="0" collapsed="false">
      <c r="A10" s="18" t="s">
        <v>17</v>
      </c>
      <c r="B10" s="56" t="n">
        <v>1</v>
      </c>
      <c r="C10" s="56" t="n">
        <v>2</v>
      </c>
      <c r="D10" s="56" t="n">
        <v>3</v>
      </c>
      <c r="E10" s="56" t="n">
        <v>4</v>
      </c>
      <c r="F10" s="56" t="n">
        <v>5</v>
      </c>
      <c r="G10" s="56" t="n">
        <v>6</v>
      </c>
      <c r="H10" s="56" t="n">
        <v>7</v>
      </c>
      <c r="I10" s="56" t="n">
        <v>8</v>
      </c>
      <c r="J10" s="56" t="n">
        <v>9</v>
      </c>
      <c r="K10" s="56" t="n">
        <v>10</v>
      </c>
      <c r="L10" s="56" t="n">
        <v>11</v>
      </c>
      <c r="M10" s="56" t="n">
        <v>12</v>
      </c>
      <c r="N10" s="56" t="n">
        <v>13</v>
      </c>
      <c r="O10" s="56" t="n">
        <v>14</v>
      </c>
      <c r="P10" s="56" t="n">
        <v>15</v>
      </c>
      <c r="Q10" s="56" t="n">
        <v>16</v>
      </c>
      <c r="R10" s="56" t="n">
        <v>17</v>
      </c>
      <c r="S10" s="56" t="n">
        <v>18</v>
      </c>
      <c r="T10" s="56" t="n">
        <v>19</v>
      </c>
      <c r="U10" s="56" t="n">
        <v>20</v>
      </c>
      <c r="V10" s="56" t="n">
        <v>21</v>
      </c>
      <c r="W10" s="56" t="n">
        <v>22</v>
      </c>
      <c r="X10" s="56" t="n">
        <v>23</v>
      </c>
      <c r="Y10" s="57" t="n">
        <v>24</v>
      </c>
      <c r="AA10" s="53" t="s">
        <v>10</v>
      </c>
      <c r="AB10" s="52" t="s">
        <v>11</v>
      </c>
    </row>
    <row r="11" customFormat="false" ht="12.75" hidden="false" customHeight="false" outlineLevel="0" collapsed="false">
      <c r="A11" s="26" t="n">
        <v>37032</v>
      </c>
      <c r="B11" s="54" t="n">
        <v>54.0745466181743</v>
      </c>
      <c r="C11" s="42" t="n">
        <v>53.1801097173212</v>
      </c>
      <c r="D11" s="42" t="n">
        <v>52.7210499717572</v>
      </c>
      <c r="E11" s="42" t="n">
        <v>52.8937686808973</v>
      </c>
      <c r="F11" s="42" t="n">
        <v>53.9820207496901</v>
      </c>
      <c r="G11" s="42" t="n">
        <v>58.4752215611703</v>
      </c>
      <c r="H11" s="42" t="n">
        <v>64.1173862110998</v>
      </c>
      <c r="I11" s="42" t="n">
        <v>68.2126306578802</v>
      </c>
      <c r="J11" s="42" t="n">
        <v>71.4345162789506</v>
      </c>
      <c r="K11" s="42" t="n">
        <v>72.7658045821131</v>
      </c>
      <c r="L11" s="42" t="n">
        <v>73.9646504399968</v>
      </c>
      <c r="M11" s="42" t="n">
        <v>73.7946003977395</v>
      </c>
      <c r="N11" s="42" t="n">
        <v>73.7728417101563</v>
      </c>
      <c r="O11" s="42" t="n">
        <v>73.680956616062</v>
      </c>
      <c r="P11" s="42" t="n">
        <v>72.5099350689505</v>
      </c>
      <c r="Q11" s="42" t="n">
        <v>70.0868131965752</v>
      </c>
      <c r="R11" s="42" t="n">
        <v>67.6795069162806</v>
      </c>
      <c r="S11" s="42" t="n">
        <v>66.8388440363473</v>
      </c>
      <c r="T11" s="42" t="n">
        <v>67.0153319846937</v>
      </c>
      <c r="U11" s="42" t="n">
        <v>66.3437256703853</v>
      </c>
      <c r="V11" s="42" t="n">
        <v>65.5608148591741</v>
      </c>
      <c r="W11" s="42" t="n">
        <v>63.1055272064454</v>
      </c>
      <c r="X11" s="42" t="n">
        <v>60.6193783035724</v>
      </c>
      <c r="Y11" s="43" t="n">
        <v>55.3438106361643</v>
      </c>
      <c r="AA11" s="27" t="n">
        <f aca="false">SUM(B11:Y11)</f>
        <v>1552.1737920716</v>
      </c>
      <c r="AB11" s="29" t="n">
        <f aca="false">AVERAGE(B11:Y11)</f>
        <v>64.6739080029832</v>
      </c>
    </row>
    <row r="12" customFormat="false" ht="12.75" hidden="false" customHeight="false" outlineLevel="0" collapsed="false">
      <c r="A12" s="26" t="n">
        <v>37033</v>
      </c>
      <c r="B12" s="23" t="n">
        <v>56.5254780810147</v>
      </c>
      <c r="C12" s="24" t="n">
        <v>55.4815999341816</v>
      </c>
      <c r="D12" s="24" t="n">
        <v>55.165936153663</v>
      </c>
      <c r="E12" s="24" t="n">
        <v>55.2430592823203</v>
      </c>
      <c r="F12" s="24" t="n">
        <v>55.6501161973975</v>
      </c>
      <c r="G12" s="24" t="n">
        <v>59.4002196010567</v>
      </c>
      <c r="H12" s="24" t="n">
        <v>64.4086854370838</v>
      </c>
      <c r="I12" s="24" t="n">
        <v>68.0896486727751</v>
      </c>
      <c r="J12" s="24" t="n">
        <v>71.5566090687401</v>
      </c>
      <c r="K12" s="24" t="n">
        <v>72.0331832699902</v>
      </c>
      <c r="L12" s="24" t="n">
        <v>73.0590102372383</v>
      </c>
      <c r="M12" s="24" t="n">
        <v>73.5161655963538</v>
      </c>
      <c r="N12" s="24" t="n">
        <v>73.9974033078583</v>
      </c>
      <c r="O12" s="24" t="n">
        <v>73.7026290482751</v>
      </c>
      <c r="P12" s="24" t="n">
        <v>72.7139224422708</v>
      </c>
      <c r="Q12" s="24" t="n">
        <v>71.5277985256491</v>
      </c>
      <c r="R12" s="24" t="n">
        <v>70.5048813394779</v>
      </c>
      <c r="S12" s="24" t="n">
        <v>68.779811415459</v>
      </c>
      <c r="T12" s="24" t="n">
        <v>67.5198470203023</v>
      </c>
      <c r="U12" s="24" t="n">
        <v>67.1274831575383</v>
      </c>
      <c r="V12" s="24" t="n">
        <v>66.2031356319153</v>
      </c>
      <c r="W12" s="24" t="n">
        <v>63.3957648640276</v>
      </c>
      <c r="X12" s="24" t="n">
        <v>60.3695634412408</v>
      </c>
      <c r="Y12" s="25" t="n">
        <v>58.4673698417228</v>
      </c>
      <c r="AA12" s="30" t="n">
        <f aca="false">SUM(B12:Y12)</f>
        <v>1574.43932156755</v>
      </c>
      <c r="AB12" s="32" t="n">
        <f aca="false">AVERAGE(B12:Y12)</f>
        <v>65.601638398648</v>
      </c>
    </row>
    <row r="13" customFormat="false" ht="12.75" hidden="false" customHeight="false" outlineLevel="0" collapsed="false">
      <c r="A13" s="26" t="n">
        <v>37034</v>
      </c>
      <c r="B13" s="23" t="n">
        <v>57.2459495076098</v>
      </c>
      <c r="C13" s="24" t="n">
        <v>56.1476831633357</v>
      </c>
      <c r="D13" s="24" t="n">
        <v>55.7497426257485</v>
      </c>
      <c r="E13" s="24" t="n">
        <v>55.1114719958324</v>
      </c>
      <c r="F13" s="24" t="n">
        <v>55.582889112759</v>
      </c>
      <c r="G13" s="24" t="n">
        <v>59.9817599454982</v>
      </c>
      <c r="H13" s="24" t="n">
        <v>64.7832171825384</v>
      </c>
      <c r="I13" s="24" t="n">
        <v>68.1116856446622</v>
      </c>
      <c r="J13" s="24" t="n">
        <v>71.0544298744189</v>
      </c>
      <c r="K13" s="24" t="n">
        <v>71.4789957821627</v>
      </c>
      <c r="L13" s="24" t="n">
        <v>72.3131239862804</v>
      </c>
      <c r="M13" s="24" t="n">
        <v>72.6629881486723</v>
      </c>
      <c r="N13" s="24" t="n">
        <v>72.679431402047</v>
      </c>
      <c r="O13" s="24" t="n">
        <v>72.4346390213814</v>
      </c>
      <c r="P13" s="24" t="n">
        <v>71.0830192289361</v>
      </c>
      <c r="Q13" s="24" t="n">
        <v>69.0594431125172</v>
      </c>
      <c r="R13" s="24" t="n">
        <v>67.9378486213805</v>
      </c>
      <c r="S13" s="24" t="n">
        <v>66.6669450038037</v>
      </c>
      <c r="T13" s="24" t="n">
        <v>66.2504414579823</v>
      </c>
      <c r="U13" s="24" t="n">
        <v>66.1239342960754</v>
      </c>
      <c r="V13" s="24" t="n">
        <v>64.7782544831855</v>
      </c>
      <c r="W13" s="24" t="n">
        <v>61.4564522691283</v>
      </c>
      <c r="X13" s="24" t="n">
        <v>58.5716257765093</v>
      </c>
      <c r="Y13" s="25" t="n">
        <v>58.3548835915474</v>
      </c>
      <c r="AA13" s="30" t="n">
        <f aca="false">SUM(B13:Y13)</f>
        <v>1555.62085523401</v>
      </c>
      <c r="AB13" s="32" t="n">
        <f aca="false">AVERAGE(B13:Y13)</f>
        <v>64.8175356347505</v>
      </c>
    </row>
    <row r="14" customFormat="false" ht="12.75" hidden="false" customHeight="false" outlineLevel="0" collapsed="false">
      <c r="A14" s="26" t="n">
        <v>37035</v>
      </c>
      <c r="B14" s="23" t="n">
        <v>55.4030137283523</v>
      </c>
      <c r="C14" s="24" t="n">
        <v>54.5858617599575</v>
      </c>
      <c r="D14" s="24" t="n">
        <v>54.288598645772</v>
      </c>
      <c r="E14" s="24" t="n">
        <v>54.0030461225774</v>
      </c>
      <c r="F14" s="24" t="n">
        <v>54.8215349992048</v>
      </c>
      <c r="G14" s="24" t="n">
        <v>59.1609475922389</v>
      </c>
      <c r="H14" s="24" t="n">
        <v>64.9583981439089</v>
      </c>
      <c r="I14" s="24" t="n">
        <v>68.613999520963</v>
      </c>
      <c r="J14" s="24" t="n">
        <v>71.7127227763894</v>
      </c>
      <c r="K14" s="24" t="n">
        <v>72.4635747234778</v>
      </c>
      <c r="L14" s="24" t="n">
        <v>73.5247999159298</v>
      </c>
      <c r="M14" s="24" t="n">
        <v>73.9615589668142</v>
      </c>
      <c r="N14" s="24" t="n">
        <v>74.1288366627013</v>
      </c>
      <c r="O14" s="24" t="n">
        <v>73.9744277551025</v>
      </c>
      <c r="P14" s="24" t="n">
        <v>72.6890214554343</v>
      </c>
      <c r="Q14" s="24" t="n">
        <v>70.1026556888026</v>
      </c>
      <c r="R14" s="24" t="n">
        <v>68.7403699631186</v>
      </c>
      <c r="S14" s="24" t="n">
        <v>68.3177653837558</v>
      </c>
      <c r="T14" s="24" t="n">
        <v>67.7123603630336</v>
      </c>
      <c r="U14" s="24" t="n">
        <v>67.0229715071455</v>
      </c>
      <c r="V14" s="24" t="n">
        <v>65.740267308615</v>
      </c>
      <c r="W14" s="24" t="n">
        <v>62.4222206059235</v>
      </c>
      <c r="X14" s="24" t="n">
        <v>58.1301426586392</v>
      </c>
      <c r="Y14" s="25" t="n">
        <v>56.8681156218024</v>
      </c>
      <c r="AA14" s="30" t="n">
        <f aca="false">SUM(B14:Y14)</f>
        <v>1563.34721186966</v>
      </c>
      <c r="AB14" s="32" t="n">
        <f aca="false">AVERAGE(B14:Y14)</f>
        <v>65.1394671612359</v>
      </c>
    </row>
    <row r="15" customFormat="false" ht="12.75" hidden="false" customHeight="false" outlineLevel="0" collapsed="false">
      <c r="A15" s="26" t="n">
        <v>37036</v>
      </c>
      <c r="B15" s="23" t="n">
        <v>56.2503358990296</v>
      </c>
      <c r="C15" s="24" t="n">
        <v>54.9473680925567</v>
      </c>
      <c r="D15" s="24" t="n">
        <v>54.8384785732197</v>
      </c>
      <c r="E15" s="24" t="n">
        <v>54.5217258860314</v>
      </c>
      <c r="F15" s="24" t="n">
        <v>55.5468817840558</v>
      </c>
      <c r="G15" s="24" t="n">
        <v>60.004464993722</v>
      </c>
      <c r="H15" s="24" t="n">
        <v>65.4992858853938</v>
      </c>
      <c r="I15" s="24" t="n">
        <v>68.7950511363367</v>
      </c>
      <c r="J15" s="24" t="n">
        <v>71.7299343438168</v>
      </c>
      <c r="K15" s="24" t="n">
        <v>72.416940100493</v>
      </c>
      <c r="L15" s="24" t="n">
        <v>73.6243563383447</v>
      </c>
      <c r="M15" s="24" t="n">
        <v>73.9031082309327</v>
      </c>
      <c r="N15" s="24" t="n">
        <v>74.0514738995898</v>
      </c>
      <c r="O15" s="24" t="n">
        <v>73.4750000990806</v>
      </c>
      <c r="P15" s="24" t="n">
        <v>72.2947679369232</v>
      </c>
      <c r="Q15" s="24" t="n">
        <v>70.0186809681208</v>
      </c>
      <c r="R15" s="24" t="n">
        <v>68.0597556323824</v>
      </c>
      <c r="S15" s="24" t="n">
        <v>66.5139366950862</v>
      </c>
      <c r="T15" s="24" t="n">
        <v>64.9744817749065</v>
      </c>
      <c r="U15" s="24" t="n">
        <v>64.8773048537411</v>
      </c>
      <c r="V15" s="24" t="n">
        <v>64.4490117147569</v>
      </c>
      <c r="W15" s="24" t="n">
        <v>62.6523792956392</v>
      </c>
      <c r="X15" s="24" t="n">
        <v>60.7922491518992</v>
      </c>
      <c r="Y15" s="25" t="n">
        <v>56.9115149495779</v>
      </c>
      <c r="AA15" s="30" t="n">
        <f aca="false">SUM(B15:Y15)</f>
        <v>1561.14848823564</v>
      </c>
      <c r="AB15" s="32" t="n">
        <f aca="false">AVERAGE(B15:Y15)</f>
        <v>65.0478536764849</v>
      </c>
    </row>
    <row r="16" customFormat="false" ht="12.75" hidden="false" customHeight="false" outlineLevel="0" collapsed="false">
      <c r="A16" s="26" t="n">
        <v>37037</v>
      </c>
      <c r="B16" s="23" t="n">
        <v>57.0105750171373</v>
      </c>
      <c r="C16" s="24" t="n">
        <v>56.0556391305841</v>
      </c>
      <c r="D16" s="24" t="n">
        <v>55.6000526707701</v>
      </c>
      <c r="E16" s="24" t="n">
        <v>54.8439491029079</v>
      </c>
      <c r="F16" s="24" t="n">
        <v>54.39124733971</v>
      </c>
      <c r="G16" s="24" t="n">
        <v>55.8681197209528</v>
      </c>
      <c r="H16" s="24" t="n">
        <v>57.9883764525831</v>
      </c>
      <c r="I16" s="24" t="n">
        <v>60.240951814425</v>
      </c>
      <c r="J16" s="24" t="n">
        <v>62.5545306776365</v>
      </c>
      <c r="K16" s="24" t="n">
        <v>63.8598543800651</v>
      </c>
      <c r="L16" s="24" t="n">
        <v>64.7203950529048</v>
      </c>
      <c r="M16" s="24" t="n">
        <v>64.8796285655894</v>
      </c>
      <c r="N16" s="24" t="n">
        <v>64.8378798752086</v>
      </c>
      <c r="O16" s="24" t="n">
        <v>64.6735563034226</v>
      </c>
      <c r="P16" s="24" t="n">
        <v>64.0939867397428</v>
      </c>
      <c r="Q16" s="24" t="n">
        <v>64.0666995739937</v>
      </c>
      <c r="R16" s="24" t="n">
        <v>64.1947855593356</v>
      </c>
      <c r="S16" s="24" t="n">
        <v>62.9580969663178</v>
      </c>
      <c r="T16" s="24" t="n">
        <v>62.6176636779025</v>
      </c>
      <c r="U16" s="24" t="n">
        <v>62.7447352391335</v>
      </c>
      <c r="V16" s="24" t="n">
        <v>62.135240934938</v>
      </c>
      <c r="W16" s="24" t="n">
        <v>60.7491428724464</v>
      </c>
      <c r="X16" s="24" t="n">
        <v>58.9066441566878</v>
      </c>
      <c r="Y16" s="25" t="n">
        <v>58.1216386541162</v>
      </c>
      <c r="AA16" s="30" t="n">
        <f aca="false">SUM(B16:Y16)</f>
        <v>1458.11339047851</v>
      </c>
      <c r="AB16" s="32" t="n">
        <f aca="false">AVERAGE(B16:Y16)</f>
        <v>60.7547246032713</v>
      </c>
    </row>
    <row r="17" customFormat="false" ht="13.5" hidden="false" customHeight="false" outlineLevel="0" collapsed="false">
      <c r="A17" s="26" t="n">
        <v>37038</v>
      </c>
      <c r="B17" s="49" t="n">
        <v>55.6205530179904</v>
      </c>
      <c r="C17" s="39" t="n">
        <v>54.6003142147711</v>
      </c>
      <c r="D17" s="39" t="n">
        <v>54.0981901676735</v>
      </c>
      <c r="E17" s="39" t="n">
        <v>53.7914841009584</v>
      </c>
      <c r="F17" s="39" t="n">
        <v>52.8877450795556</v>
      </c>
      <c r="G17" s="39" t="n">
        <v>53.9568742870536</v>
      </c>
      <c r="H17" s="39" t="n">
        <v>55.6254340465605</v>
      </c>
      <c r="I17" s="39" t="n">
        <v>58.2746302324093</v>
      </c>
      <c r="J17" s="39" t="n">
        <v>60.3988990229249</v>
      </c>
      <c r="K17" s="39" t="n">
        <v>61.2432001384817</v>
      </c>
      <c r="L17" s="39" t="n">
        <v>62.7148938876474</v>
      </c>
      <c r="M17" s="39" t="n">
        <v>63.4542641197787</v>
      </c>
      <c r="N17" s="39" t="n">
        <v>63.6712182657463</v>
      </c>
      <c r="O17" s="39" t="n">
        <v>63.6209629273891</v>
      </c>
      <c r="P17" s="39" t="n">
        <v>63.2739472270169</v>
      </c>
      <c r="Q17" s="39" t="n">
        <v>63.4617976933299</v>
      </c>
      <c r="R17" s="39" t="n">
        <v>63.2737728170413</v>
      </c>
      <c r="S17" s="39" t="n">
        <v>61.9404883059504</v>
      </c>
      <c r="T17" s="39" t="n">
        <v>62.2193974521325</v>
      </c>
      <c r="U17" s="39" t="n">
        <v>62.4090150125337</v>
      </c>
      <c r="V17" s="39" t="n">
        <v>61.8888874923181</v>
      </c>
      <c r="W17" s="39" t="n">
        <v>60.4060915734967</v>
      </c>
      <c r="X17" s="39" t="n">
        <v>58.4478870054616</v>
      </c>
      <c r="Y17" s="40" t="n">
        <v>56.9712810690121</v>
      </c>
      <c r="AA17" s="35" t="n">
        <f aca="false">SUM(B17:Y17)</f>
        <v>1428.25122915723</v>
      </c>
      <c r="AB17" s="37" t="n">
        <f aca="false">AVERAGE(B17:Y17)</f>
        <v>59.5104678815514</v>
      </c>
    </row>
    <row r="18" customFormat="false" ht="13.5" hidden="false" customHeight="false" outlineLevel="0" collapsed="false">
      <c r="A18" s="18" t="s">
        <v>20</v>
      </c>
      <c r="B18" s="15" t="n">
        <v>1</v>
      </c>
      <c r="C18" s="15" t="n">
        <v>2</v>
      </c>
      <c r="D18" s="15" t="n">
        <v>3</v>
      </c>
      <c r="E18" s="15" t="n">
        <v>4</v>
      </c>
      <c r="F18" s="15" t="n">
        <v>5</v>
      </c>
      <c r="G18" s="15" t="n">
        <v>6</v>
      </c>
      <c r="H18" s="15" t="n">
        <v>7</v>
      </c>
      <c r="I18" s="15" t="n">
        <v>8</v>
      </c>
      <c r="J18" s="15" t="n">
        <v>9</v>
      </c>
      <c r="K18" s="15" t="n">
        <v>10</v>
      </c>
      <c r="L18" s="15" t="n">
        <v>11</v>
      </c>
      <c r="M18" s="15" t="n">
        <v>12</v>
      </c>
      <c r="N18" s="15" t="n">
        <v>13</v>
      </c>
      <c r="O18" s="15" t="n">
        <v>14</v>
      </c>
      <c r="P18" s="15" t="n">
        <v>15</v>
      </c>
      <c r="Q18" s="15" t="n">
        <v>16</v>
      </c>
      <c r="R18" s="15" t="n">
        <v>17</v>
      </c>
      <c r="S18" s="15" t="n">
        <v>18</v>
      </c>
      <c r="T18" s="15" t="n">
        <v>19</v>
      </c>
      <c r="U18" s="15" t="n">
        <v>20</v>
      </c>
      <c r="V18" s="15" t="n">
        <v>21</v>
      </c>
      <c r="W18" s="15" t="n">
        <v>22</v>
      </c>
      <c r="X18" s="15" t="n">
        <v>23</v>
      </c>
      <c r="Y18" s="16" t="n">
        <v>24</v>
      </c>
      <c r="AA18" s="53" t="s">
        <v>10</v>
      </c>
      <c r="AB18" s="52" t="s">
        <v>11</v>
      </c>
    </row>
    <row r="19" customFormat="false" ht="12.75" hidden="false" customHeight="false" outlineLevel="0" collapsed="false">
      <c r="A19" s="26" t="n">
        <v>37032</v>
      </c>
      <c r="B19" s="54" t="n">
        <v>4.28111978231575</v>
      </c>
      <c r="C19" s="42" t="n">
        <v>4.01904464863112</v>
      </c>
      <c r="D19" s="42" t="n">
        <v>3.88450570344182</v>
      </c>
      <c r="E19" s="42" t="n">
        <v>3.9996959890122</v>
      </c>
      <c r="F19" s="42" t="n">
        <v>4.4226222638966</v>
      </c>
      <c r="G19" s="42" t="n">
        <v>5.26962451018727</v>
      </c>
      <c r="H19" s="42" t="n">
        <v>5.59427275022822</v>
      </c>
      <c r="I19" s="42" t="n">
        <v>5.50608657831361</v>
      </c>
      <c r="J19" s="42" t="n">
        <v>5.7281172130993</v>
      </c>
      <c r="K19" s="42" t="n">
        <v>6.00852205428573</v>
      </c>
      <c r="L19" s="42" t="n">
        <v>6.10906864122304</v>
      </c>
      <c r="M19" s="42" t="n">
        <v>6.20239906085183</v>
      </c>
      <c r="N19" s="42" t="n">
        <v>6.22500068053542</v>
      </c>
      <c r="O19" s="42" t="n">
        <v>6.30704889867934</v>
      </c>
      <c r="P19" s="42" t="n">
        <v>6.44716772382121</v>
      </c>
      <c r="Q19" s="42" t="n">
        <v>6.83873998406786</v>
      </c>
      <c r="R19" s="42" t="n">
        <v>7.33918107443185</v>
      </c>
      <c r="S19" s="42" t="n">
        <v>7.80221213367121</v>
      </c>
      <c r="T19" s="42" t="n">
        <v>8.43980665464819</v>
      </c>
      <c r="U19" s="42" t="n">
        <v>9.41543296172888</v>
      </c>
      <c r="V19" s="42" t="n">
        <v>8.92800897983563</v>
      </c>
      <c r="W19" s="42" t="n">
        <v>7.42427283980461</v>
      </c>
      <c r="X19" s="42" t="n">
        <v>5.82833707889636</v>
      </c>
      <c r="Y19" s="43" t="n">
        <v>4.80025824274449</v>
      </c>
      <c r="AA19" s="27" t="n">
        <f aca="false">SUM(B19:Y19)</f>
        <v>146.820546448352</v>
      </c>
      <c r="AB19" s="29" t="n">
        <f aca="false">AVERAGE(B19:Y19)</f>
        <v>6.11752276868131</v>
      </c>
    </row>
    <row r="20" customFormat="false" ht="12.75" hidden="false" customHeight="false" outlineLevel="0" collapsed="false">
      <c r="A20" s="26" t="n">
        <v>37033</v>
      </c>
      <c r="B20" s="23" t="n">
        <v>4.24845470268801</v>
      </c>
      <c r="C20" s="24" t="n">
        <v>3.98190632445512</v>
      </c>
      <c r="D20" s="24" t="n">
        <v>3.90395447844244</v>
      </c>
      <c r="E20" s="24" t="n">
        <v>4.01360612867307</v>
      </c>
      <c r="F20" s="24" t="n">
        <v>4.55272161497271</v>
      </c>
      <c r="G20" s="24" t="n">
        <v>5.50608929672639</v>
      </c>
      <c r="H20" s="24" t="n">
        <v>5.83344837240212</v>
      </c>
      <c r="I20" s="24" t="n">
        <v>5.51510258759405</v>
      </c>
      <c r="J20" s="24" t="n">
        <v>5.56598269974777</v>
      </c>
      <c r="K20" s="24" t="n">
        <v>5.67404890399379</v>
      </c>
      <c r="L20" s="24" t="n">
        <v>5.7967149808966</v>
      </c>
      <c r="M20" s="24" t="n">
        <v>6.0347677677743</v>
      </c>
      <c r="N20" s="24" t="n">
        <v>6.07460065902938</v>
      </c>
      <c r="O20" s="24" t="n">
        <v>6.17567736953163</v>
      </c>
      <c r="P20" s="24" t="n">
        <v>6.45854362569912</v>
      </c>
      <c r="Q20" s="24" t="n">
        <v>6.86176968985839</v>
      </c>
      <c r="R20" s="24" t="n">
        <v>7.36648150507834</v>
      </c>
      <c r="S20" s="24" t="n">
        <v>7.81425759826757</v>
      </c>
      <c r="T20" s="24" t="n">
        <v>8.4112842090425</v>
      </c>
      <c r="U20" s="24" t="n">
        <v>9.42996473854708</v>
      </c>
      <c r="V20" s="24" t="n">
        <v>9.00949696845474</v>
      </c>
      <c r="W20" s="24" t="n">
        <v>7.4945267880371</v>
      </c>
      <c r="X20" s="24" t="n">
        <v>5.87918158298115</v>
      </c>
      <c r="Y20" s="25" t="n">
        <v>4.77808584926762</v>
      </c>
      <c r="AA20" s="30" t="n">
        <f aca="false">SUM(B20:Y20)</f>
        <v>146.380668442161</v>
      </c>
      <c r="AB20" s="32" t="n">
        <f aca="false">AVERAGE(B20:Y20)</f>
        <v>6.09919451842337</v>
      </c>
    </row>
    <row r="21" customFormat="false" ht="12.75" hidden="false" customHeight="false" outlineLevel="0" collapsed="false">
      <c r="A21" s="26" t="n">
        <v>37034</v>
      </c>
      <c r="B21" s="23" t="n">
        <v>4.3098650518563</v>
      </c>
      <c r="C21" s="24" t="n">
        <v>4.04364668565567</v>
      </c>
      <c r="D21" s="24" t="n">
        <v>3.90328408694888</v>
      </c>
      <c r="E21" s="24" t="n">
        <v>4.01333926515183</v>
      </c>
      <c r="F21" s="24" t="n">
        <v>4.61377018622088</v>
      </c>
      <c r="G21" s="24" t="n">
        <v>5.62759354727915</v>
      </c>
      <c r="H21" s="24" t="n">
        <v>5.89474659164521</v>
      </c>
      <c r="I21" s="24" t="n">
        <v>5.57687467886118</v>
      </c>
      <c r="J21" s="24" t="n">
        <v>5.56600238793058</v>
      </c>
      <c r="K21" s="24" t="n">
        <v>5.67359871327571</v>
      </c>
      <c r="L21" s="24" t="n">
        <v>5.79683887102315</v>
      </c>
      <c r="M21" s="24" t="n">
        <v>5.9704669401405</v>
      </c>
      <c r="N21" s="24" t="n">
        <v>6.0736924571259</v>
      </c>
      <c r="O21" s="24" t="n">
        <v>6.11052612907155</v>
      </c>
      <c r="P21" s="24" t="n">
        <v>6.45821191922803</v>
      </c>
      <c r="Q21" s="24" t="n">
        <v>6.73006433754638</v>
      </c>
      <c r="R21" s="24" t="n">
        <v>7.23580874981327</v>
      </c>
      <c r="S21" s="24" t="n">
        <v>7.55670651937322</v>
      </c>
      <c r="T21" s="24" t="n">
        <v>8.09261363307018</v>
      </c>
      <c r="U21" s="24" t="n">
        <v>9.30083192476846</v>
      </c>
      <c r="V21" s="24" t="n">
        <v>8.9443249616817</v>
      </c>
      <c r="W21" s="24" t="n">
        <v>7.55404491666135</v>
      </c>
      <c r="X21" s="24" t="n">
        <v>5.8797390855018</v>
      </c>
      <c r="Y21" s="25" t="n">
        <v>4.84026134578859</v>
      </c>
      <c r="AA21" s="30" t="n">
        <f aca="false">SUM(B21:Y21)</f>
        <v>145.766852985619</v>
      </c>
      <c r="AB21" s="32" t="n">
        <f aca="false">AVERAGE(B21:Y21)</f>
        <v>6.07361887440081</v>
      </c>
    </row>
    <row r="22" customFormat="false" ht="12.75" hidden="false" customHeight="false" outlineLevel="0" collapsed="false">
      <c r="A22" s="26" t="n">
        <v>37035</v>
      </c>
      <c r="B22" s="23" t="n">
        <v>4.40720423191696</v>
      </c>
      <c r="C22" s="24" t="n">
        <v>4.12381599084387</v>
      </c>
      <c r="D22" s="24" t="n">
        <v>3.96457549593996</v>
      </c>
      <c r="E22" s="24" t="n">
        <v>4.05585608463078</v>
      </c>
      <c r="F22" s="24" t="n">
        <v>4.56874663066485</v>
      </c>
      <c r="G22" s="24" t="n">
        <v>5.47216395418088</v>
      </c>
      <c r="H22" s="24" t="n">
        <v>5.74930864046482</v>
      </c>
      <c r="I22" s="24" t="n">
        <v>5.5479378800092</v>
      </c>
      <c r="J22" s="24" t="n">
        <v>5.65009150498929</v>
      </c>
      <c r="K22" s="24" t="n">
        <v>5.81076730862027</v>
      </c>
      <c r="L22" s="24" t="n">
        <v>5.94476397199027</v>
      </c>
      <c r="M22" s="24" t="n">
        <v>6.24658147145568</v>
      </c>
      <c r="N22" s="24" t="n">
        <v>6.40322278765854</v>
      </c>
      <c r="O22" s="24" t="n">
        <v>6.55853638806332</v>
      </c>
      <c r="P22" s="24" t="n">
        <v>6.81475585664827</v>
      </c>
      <c r="Q22" s="24" t="n">
        <v>7.25661682428479</v>
      </c>
      <c r="R22" s="24" t="n">
        <v>7.69955119826138</v>
      </c>
      <c r="S22" s="24" t="n">
        <v>7.96252092012009</v>
      </c>
      <c r="T22" s="24" t="n">
        <v>8.50250332232245</v>
      </c>
      <c r="U22" s="24" t="n">
        <v>9.59394089128151</v>
      </c>
      <c r="V22" s="24" t="n">
        <v>9.25646646323743</v>
      </c>
      <c r="W22" s="24" t="n">
        <v>7.83078298704816</v>
      </c>
      <c r="X22" s="24" t="n">
        <v>6.16561547149357</v>
      </c>
      <c r="Y22" s="25" t="n">
        <v>5.03132667194939</v>
      </c>
      <c r="AA22" s="30" t="n">
        <f aca="false">SUM(B22:Y22)</f>
        <v>150.617652948076</v>
      </c>
      <c r="AB22" s="32" t="n">
        <f aca="false">AVERAGE(B22:Y22)</f>
        <v>6.27573553950316</v>
      </c>
    </row>
    <row r="23" customFormat="false" ht="12.75" hidden="false" customHeight="false" outlineLevel="0" collapsed="false">
      <c r="A23" s="26" t="n">
        <v>37036</v>
      </c>
      <c r="B23" s="23" t="n">
        <v>4.27822052849001</v>
      </c>
      <c r="C23" s="24" t="n">
        <v>4.01719384961072</v>
      </c>
      <c r="D23" s="24" t="n">
        <v>3.88193269373884</v>
      </c>
      <c r="E23" s="24" t="n">
        <v>3.99790312659289</v>
      </c>
      <c r="F23" s="24" t="n">
        <v>4.5451815221225</v>
      </c>
      <c r="G23" s="24" t="n">
        <v>5.45441072202197</v>
      </c>
      <c r="H23" s="24" t="n">
        <v>5.90146933108002</v>
      </c>
      <c r="I23" s="24" t="n">
        <v>5.56606222575663</v>
      </c>
      <c r="J23" s="24" t="n">
        <v>5.60012994924558</v>
      </c>
      <c r="K23" s="24" t="n">
        <v>5.69152417616326</v>
      </c>
      <c r="L23" s="24" t="n">
        <v>5.78773768629864</v>
      </c>
      <c r="M23" s="24" t="n">
        <v>5.94232057022346</v>
      </c>
      <c r="N23" s="24" t="n">
        <v>5.9648673699498</v>
      </c>
      <c r="O23" s="24" t="n">
        <v>6.0476889042996</v>
      </c>
      <c r="P23" s="24" t="n">
        <v>6.31713284920063</v>
      </c>
      <c r="Q23" s="24" t="n">
        <v>6.51486903063746</v>
      </c>
      <c r="R23" s="24" t="n">
        <v>6.88853671403591</v>
      </c>
      <c r="S23" s="24" t="n">
        <v>7.1657434890787</v>
      </c>
      <c r="T23" s="24" t="n">
        <v>7.68391561104486</v>
      </c>
      <c r="U23" s="24" t="n">
        <v>8.6003496336792</v>
      </c>
      <c r="V23" s="24" t="n">
        <v>8.425816635968</v>
      </c>
      <c r="W23" s="24" t="n">
        <v>7.49009001000005</v>
      </c>
      <c r="X23" s="24" t="n">
        <v>6.14651391396538</v>
      </c>
      <c r="Y23" s="25" t="n">
        <v>5.11706811922301</v>
      </c>
      <c r="AA23" s="30" t="n">
        <f aca="false">SUM(B23:Y23)</f>
        <v>143.026678662427</v>
      </c>
      <c r="AB23" s="32" t="n">
        <f aca="false">AVERAGE(B23:Y23)</f>
        <v>5.9594449442678</v>
      </c>
    </row>
    <row r="24" customFormat="false" ht="12.75" hidden="false" customHeight="false" outlineLevel="0" collapsed="false">
      <c r="A24" s="26" t="n">
        <v>37037</v>
      </c>
      <c r="B24" s="23" t="n">
        <v>4.43135707821418</v>
      </c>
      <c r="C24" s="24" t="n">
        <v>4.11263645770112</v>
      </c>
      <c r="D24" s="24" t="n">
        <v>3.9218896470814</v>
      </c>
      <c r="E24" s="24" t="n">
        <v>3.9191228429165</v>
      </c>
      <c r="F24" s="24" t="n">
        <v>4.04190214536683</v>
      </c>
      <c r="G24" s="24" t="n">
        <v>4.47270815469907</v>
      </c>
      <c r="H24" s="24" t="n">
        <v>5.15238553327805</v>
      </c>
      <c r="I24" s="24" t="n">
        <v>5.83325019168985</v>
      </c>
      <c r="J24" s="24" t="n">
        <v>6.33495467844918</v>
      </c>
      <c r="K24" s="24" t="n">
        <v>6.4675855571826</v>
      </c>
      <c r="L24" s="24" t="n">
        <v>6.53963859995491</v>
      </c>
      <c r="M24" s="24" t="n">
        <v>6.54677157721326</v>
      </c>
      <c r="N24" s="24" t="n">
        <v>6.42748391129566</v>
      </c>
      <c r="O24" s="24" t="n">
        <v>6.36759354493395</v>
      </c>
      <c r="P24" s="24" t="n">
        <v>6.36922219891822</v>
      </c>
      <c r="Q24" s="24" t="n">
        <v>6.43348898913345</v>
      </c>
      <c r="R24" s="24" t="n">
        <v>6.55985302796982</v>
      </c>
      <c r="S24" s="24" t="n">
        <v>6.71050874563587</v>
      </c>
      <c r="T24" s="24" t="n">
        <v>7.39327343514436</v>
      </c>
      <c r="U24" s="24" t="n">
        <v>8.26372339592308</v>
      </c>
      <c r="V24" s="24" t="n">
        <v>8.0804736820336</v>
      </c>
      <c r="W24" s="24" t="n">
        <v>7.27974333149793</v>
      </c>
      <c r="X24" s="24" t="n">
        <v>6.14430046841171</v>
      </c>
      <c r="Y24" s="25" t="n">
        <v>5.06901402718962</v>
      </c>
      <c r="AA24" s="30" t="n">
        <f aca="false">SUM(B24:Y24)</f>
        <v>142.872881221834</v>
      </c>
      <c r="AB24" s="32" t="n">
        <f aca="false">AVERAGE(B24:Y24)</f>
        <v>5.95303671757643</v>
      </c>
    </row>
    <row r="25" customFormat="false" ht="13.5" hidden="false" customHeight="false" outlineLevel="0" collapsed="false">
      <c r="A25" s="26" t="n">
        <v>37038</v>
      </c>
      <c r="B25" s="49" t="n">
        <v>4.49480926676909</v>
      </c>
      <c r="C25" s="39" t="n">
        <v>4.11486272342866</v>
      </c>
      <c r="D25" s="39" t="n">
        <v>3.92354649369542</v>
      </c>
      <c r="E25" s="39" t="n">
        <v>3.85900993069167</v>
      </c>
      <c r="F25" s="39" t="n">
        <v>3.98117029243867</v>
      </c>
      <c r="G25" s="39" t="n">
        <v>4.28813178684689</v>
      </c>
      <c r="H25" s="39" t="n">
        <v>4.96697742036308</v>
      </c>
      <c r="I25" s="39" t="n">
        <v>5.71189648645217</v>
      </c>
      <c r="J25" s="39" t="n">
        <v>6.27394167715371</v>
      </c>
      <c r="K25" s="39" t="n">
        <v>6.53093231043327</v>
      </c>
      <c r="L25" s="39" t="n">
        <v>6.4794874012087</v>
      </c>
      <c r="M25" s="39" t="n">
        <v>6.54865564252758</v>
      </c>
      <c r="N25" s="39" t="n">
        <v>6.55265261607651</v>
      </c>
      <c r="O25" s="39" t="n">
        <v>6.49251536811722</v>
      </c>
      <c r="P25" s="39" t="n">
        <v>6.49349897033229</v>
      </c>
      <c r="Q25" s="39" t="n">
        <v>6.61749396597499</v>
      </c>
      <c r="R25" s="39" t="n">
        <v>6.86426321651842</v>
      </c>
      <c r="S25" s="39" t="n">
        <v>7.14124010912347</v>
      </c>
      <c r="T25" s="39" t="n">
        <v>7.82702345675695</v>
      </c>
      <c r="U25" s="39" t="n">
        <v>8.94583429302261</v>
      </c>
      <c r="V25" s="39" t="n">
        <v>8.57705367081376</v>
      </c>
      <c r="W25" s="39" t="n">
        <v>7.34169587902855</v>
      </c>
      <c r="X25" s="39" t="n">
        <v>5.83195771109669</v>
      </c>
      <c r="Y25" s="40" t="n">
        <v>4.75700005470132</v>
      </c>
      <c r="AA25" s="35" t="n">
        <f aca="false">SUM(B25:Y25)</f>
        <v>144.615650743572</v>
      </c>
      <c r="AB25" s="37" t="n">
        <f aca="false">AVERAGE(B25:Y25)</f>
        <v>6.02565211431549</v>
      </c>
    </row>
    <row r="26" customFormat="false" ht="13.5" hidden="false" customHeight="false" outlineLevel="0" collapsed="false">
      <c r="A26" s="18" t="s">
        <v>28</v>
      </c>
      <c r="B26" s="15" t="n">
        <v>1</v>
      </c>
      <c r="C26" s="15" t="n">
        <v>2</v>
      </c>
      <c r="D26" s="15" t="n">
        <v>3</v>
      </c>
      <c r="E26" s="15" t="n">
        <v>4</v>
      </c>
      <c r="F26" s="15" t="n">
        <v>5</v>
      </c>
      <c r="G26" s="15" t="n">
        <v>6</v>
      </c>
      <c r="H26" s="15" t="n">
        <v>7</v>
      </c>
      <c r="I26" s="15" t="n">
        <v>8</v>
      </c>
      <c r="J26" s="15" t="n">
        <v>9</v>
      </c>
      <c r="K26" s="15" t="n">
        <v>10</v>
      </c>
      <c r="L26" s="15" t="n">
        <v>11</v>
      </c>
      <c r="M26" s="15" t="n">
        <v>12</v>
      </c>
      <c r="N26" s="15" t="n">
        <v>13</v>
      </c>
      <c r="O26" s="15" t="n">
        <v>14</v>
      </c>
      <c r="P26" s="15" t="n">
        <v>15</v>
      </c>
      <c r="Q26" s="15" t="n">
        <v>16</v>
      </c>
      <c r="R26" s="15" t="n">
        <v>17</v>
      </c>
      <c r="S26" s="15" t="n">
        <v>18</v>
      </c>
      <c r="T26" s="15" t="n">
        <v>19</v>
      </c>
      <c r="U26" s="15" t="n">
        <v>20</v>
      </c>
      <c r="V26" s="15" t="n">
        <v>21</v>
      </c>
      <c r="W26" s="15" t="n">
        <v>22</v>
      </c>
      <c r="X26" s="15" t="n">
        <v>23</v>
      </c>
      <c r="Y26" s="16" t="n">
        <v>24</v>
      </c>
      <c r="AA26" s="53" t="s">
        <v>10</v>
      </c>
      <c r="AB26" s="52" t="s">
        <v>11</v>
      </c>
    </row>
    <row r="27" customFormat="false" ht="12.75" hidden="false" customHeight="false" outlineLevel="0" collapsed="false">
      <c r="A27" s="26" t="n">
        <v>37032</v>
      </c>
      <c r="B27" s="54" t="n">
        <v>1.59057876548048</v>
      </c>
      <c r="C27" s="42" t="n">
        <v>1.40460840238996</v>
      </c>
      <c r="D27" s="42" t="n">
        <v>1.29253088859392</v>
      </c>
      <c r="E27" s="42" t="n">
        <v>1.22653925980924</v>
      </c>
      <c r="F27" s="42" t="n">
        <v>1.23098859262693</v>
      </c>
      <c r="G27" s="42" t="n">
        <v>1.34754254215266</v>
      </c>
      <c r="H27" s="42" t="n">
        <v>1.55892419734226</v>
      </c>
      <c r="I27" s="42" t="n">
        <v>1.74853321032428</v>
      </c>
      <c r="J27" s="42" t="n">
        <v>1.83093272662887</v>
      </c>
      <c r="K27" s="42" t="n">
        <v>2.35282187194562</v>
      </c>
      <c r="L27" s="42" t="n">
        <v>2.12727823788866</v>
      </c>
      <c r="M27" s="42" t="n">
        <v>2.23345863424425</v>
      </c>
      <c r="N27" s="42" t="n">
        <v>2.32233915441564</v>
      </c>
      <c r="O27" s="42" t="n">
        <v>2.42805362430617</v>
      </c>
      <c r="P27" s="42" t="n">
        <v>2.6039323038859</v>
      </c>
      <c r="Q27" s="42" t="n">
        <v>2.8168638925121</v>
      </c>
      <c r="R27" s="42" t="n">
        <v>3.05695564722232</v>
      </c>
      <c r="S27" s="42" t="n">
        <v>3.2990281850082</v>
      </c>
      <c r="T27" s="42" t="n">
        <v>3.40279015853217</v>
      </c>
      <c r="U27" s="42" t="n">
        <v>3.17189062805193</v>
      </c>
      <c r="V27" s="42" t="n">
        <v>3.1828437692944</v>
      </c>
      <c r="W27" s="42" t="n">
        <v>3.11980636401365</v>
      </c>
      <c r="X27" s="42" t="n">
        <v>2.60444847624877</v>
      </c>
      <c r="Y27" s="43" t="n">
        <v>1.95474207201032</v>
      </c>
      <c r="AA27" s="27" t="n">
        <f aca="false">SUM(B27:Y27)</f>
        <v>53.9084316049287</v>
      </c>
      <c r="AB27" s="29" t="n">
        <f aca="false">AVERAGE(B27:Y27)</f>
        <v>2.24618465020536</v>
      </c>
    </row>
    <row r="28" customFormat="false" ht="12.75" hidden="false" customHeight="false" outlineLevel="0" collapsed="false">
      <c r="A28" s="26" t="n">
        <v>37033</v>
      </c>
      <c r="B28" s="23" t="n">
        <v>1.46350308045026</v>
      </c>
      <c r="C28" s="24" t="n">
        <v>1.3170031654845</v>
      </c>
      <c r="D28" s="24" t="n">
        <v>1.2245357482956</v>
      </c>
      <c r="E28" s="24" t="n">
        <v>1.19189054520641</v>
      </c>
      <c r="F28" s="24" t="n">
        <v>1.23010439774265</v>
      </c>
      <c r="G28" s="24" t="n">
        <v>1.39523480150904</v>
      </c>
      <c r="H28" s="24" t="n">
        <v>1.66975523199738</v>
      </c>
      <c r="I28" s="24" t="n">
        <v>1.86440224289054</v>
      </c>
      <c r="J28" s="24" t="n">
        <v>1.79325141803037</v>
      </c>
      <c r="K28" s="24" t="n">
        <v>1.98994266735852</v>
      </c>
      <c r="L28" s="24" t="n">
        <v>1.81808225556258</v>
      </c>
      <c r="M28" s="24" t="n">
        <v>1.90463518826512</v>
      </c>
      <c r="N28" s="24" t="n">
        <v>1.9554392883184</v>
      </c>
      <c r="O28" s="24" t="n">
        <v>1.99487014997471</v>
      </c>
      <c r="P28" s="24" t="n">
        <v>2.09675003977712</v>
      </c>
      <c r="Q28" s="24" t="n">
        <v>2.26740452848105</v>
      </c>
      <c r="R28" s="24" t="n">
        <v>2.50293074189055</v>
      </c>
      <c r="S28" s="24" t="n">
        <v>2.75745117264403</v>
      </c>
      <c r="T28" s="24" t="n">
        <v>2.93448500676272</v>
      </c>
      <c r="U28" s="24" t="n">
        <v>2.81901263640143</v>
      </c>
      <c r="V28" s="24" t="n">
        <v>2.92720905032755</v>
      </c>
      <c r="W28" s="24" t="n">
        <v>2.8592503495045</v>
      </c>
      <c r="X28" s="24" t="n">
        <v>2.40045346754217</v>
      </c>
      <c r="Y28" s="25" t="n">
        <v>1.81063474019979</v>
      </c>
      <c r="AA28" s="30" t="n">
        <f aca="false">SUM(B28:Y28)</f>
        <v>48.188231914617</v>
      </c>
      <c r="AB28" s="32" t="n">
        <f aca="false">AVERAGE(B28:Y28)</f>
        <v>2.00784299644238</v>
      </c>
    </row>
    <row r="29" customFormat="false" ht="12.75" hidden="false" customHeight="false" outlineLevel="0" collapsed="false">
      <c r="A29" s="26" t="n">
        <v>37034</v>
      </c>
      <c r="B29" s="23" t="n">
        <v>1.44197494752049</v>
      </c>
      <c r="C29" s="24" t="n">
        <v>1.30014111530596</v>
      </c>
      <c r="D29" s="24" t="n">
        <v>1.21244161579477</v>
      </c>
      <c r="E29" s="24" t="n">
        <v>1.18324125095503</v>
      </c>
      <c r="F29" s="24" t="n">
        <v>1.22519099086517</v>
      </c>
      <c r="G29" s="24" t="n">
        <v>1.38035163209519</v>
      </c>
      <c r="H29" s="24" t="n">
        <v>1.684811780512</v>
      </c>
      <c r="I29" s="24" t="n">
        <v>1.88072480142094</v>
      </c>
      <c r="J29" s="24" t="n">
        <v>1.81898675428525</v>
      </c>
      <c r="K29" s="24" t="n">
        <v>1.96289298492237</v>
      </c>
      <c r="L29" s="24" t="n">
        <v>1.84082523670979</v>
      </c>
      <c r="M29" s="24" t="n">
        <v>1.89733916466823</v>
      </c>
      <c r="N29" s="24" t="n">
        <v>1.9364795720389</v>
      </c>
      <c r="O29" s="24" t="n">
        <v>1.98250373292119</v>
      </c>
      <c r="P29" s="24" t="n">
        <v>2.04957648592615</v>
      </c>
      <c r="Q29" s="24" t="n">
        <v>2.18533766683896</v>
      </c>
      <c r="R29" s="24" t="n">
        <v>2.40820803242215</v>
      </c>
      <c r="S29" s="24" t="n">
        <v>2.65904266438473</v>
      </c>
      <c r="T29" s="24" t="n">
        <v>2.80079478709323</v>
      </c>
      <c r="U29" s="24" t="n">
        <v>2.73348676944508</v>
      </c>
      <c r="V29" s="24" t="n">
        <v>2.85982385226027</v>
      </c>
      <c r="W29" s="24" t="n">
        <v>2.82419798626933</v>
      </c>
      <c r="X29" s="24" t="n">
        <v>2.37416843731634</v>
      </c>
      <c r="Y29" s="25" t="n">
        <v>1.81812172983894</v>
      </c>
      <c r="AA29" s="30" t="n">
        <f aca="false">SUM(B29:Y29)</f>
        <v>47.4606639918105</v>
      </c>
      <c r="AB29" s="32" t="n">
        <f aca="false">AVERAGE(B29:Y29)</f>
        <v>1.97752766632544</v>
      </c>
    </row>
    <row r="30" customFormat="false" ht="12.75" hidden="false" customHeight="false" outlineLevel="0" collapsed="false">
      <c r="A30" s="26" t="n">
        <v>37035</v>
      </c>
      <c r="B30" s="23" t="n">
        <v>1.48290404848755</v>
      </c>
      <c r="C30" s="24" t="n">
        <v>1.31715087807259</v>
      </c>
      <c r="D30" s="24" t="n">
        <v>1.2434368857188</v>
      </c>
      <c r="E30" s="24" t="n">
        <v>1.21055527610428</v>
      </c>
      <c r="F30" s="24" t="n">
        <v>1.23012973742697</v>
      </c>
      <c r="G30" s="24" t="n">
        <v>1.3951887287222</v>
      </c>
      <c r="H30" s="24" t="n">
        <v>1.68702009004318</v>
      </c>
      <c r="I30" s="24" t="n">
        <v>1.86430453671963</v>
      </c>
      <c r="J30" s="24" t="n">
        <v>1.79313299641928</v>
      </c>
      <c r="K30" s="24" t="n">
        <v>2.01036835538858</v>
      </c>
      <c r="L30" s="24" t="n">
        <v>1.85560601150617</v>
      </c>
      <c r="M30" s="24" t="n">
        <v>1.90484677907251</v>
      </c>
      <c r="N30" s="24" t="n">
        <v>1.95573471443878</v>
      </c>
      <c r="O30" s="24" t="n">
        <v>2.01558381391086</v>
      </c>
      <c r="P30" s="24" t="n">
        <v>2.07628195085033</v>
      </c>
      <c r="Q30" s="24" t="n">
        <v>2.26799500418041</v>
      </c>
      <c r="R30" s="24" t="n">
        <v>2.46052089767613</v>
      </c>
      <c r="S30" s="24" t="n">
        <v>2.77947626723649</v>
      </c>
      <c r="T30" s="24" t="n">
        <v>2.87234290642338</v>
      </c>
      <c r="U30" s="24" t="n">
        <v>2.73902709491974</v>
      </c>
      <c r="V30" s="24" t="n">
        <v>2.86911570522008</v>
      </c>
      <c r="W30" s="24" t="n">
        <v>2.83999603275656</v>
      </c>
      <c r="X30" s="24" t="n">
        <v>2.38123204202676</v>
      </c>
      <c r="Y30" s="25" t="n">
        <v>1.84987626960773</v>
      </c>
      <c r="AA30" s="30" t="n">
        <f aca="false">SUM(B30:Y30)</f>
        <v>48.101827022929</v>
      </c>
      <c r="AB30" s="32" t="n">
        <f aca="false">AVERAGE(B30:Y30)</f>
        <v>2.00424279262204</v>
      </c>
    </row>
    <row r="31" customFormat="false" ht="12.75" hidden="false" customHeight="false" outlineLevel="0" collapsed="false">
      <c r="A31" s="26" t="n">
        <v>37036</v>
      </c>
      <c r="B31" s="23" t="n">
        <v>1.46670921168993</v>
      </c>
      <c r="C31" s="24" t="n">
        <v>1.3234829648438</v>
      </c>
      <c r="D31" s="24" t="n">
        <v>1.2156316917373</v>
      </c>
      <c r="E31" s="24" t="n">
        <v>1.20403661637662</v>
      </c>
      <c r="F31" s="24" t="n">
        <v>1.22651336423983</v>
      </c>
      <c r="G31" s="24" t="n">
        <v>1.37958487943408</v>
      </c>
      <c r="H31" s="24" t="n">
        <v>1.66337197894145</v>
      </c>
      <c r="I31" s="24" t="n">
        <v>1.85894034021458</v>
      </c>
      <c r="J31" s="24" t="n">
        <v>1.85251539258544</v>
      </c>
      <c r="K31" s="24" t="n">
        <v>2.01476522540633</v>
      </c>
      <c r="L31" s="24" t="n">
        <v>1.88195198789476</v>
      </c>
      <c r="M31" s="24" t="n">
        <v>1.9614232187163</v>
      </c>
      <c r="N31" s="24" t="n">
        <v>2.00502672224731</v>
      </c>
      <c r="O31" s="24" t="n">
        <v>2.0563252907087</v>
      </c>
      <c r="P31" s="24" t="n">
        <v>2.14925868893452</v>
      </c>
      <c r="Q31" s="24" t="n">
        <v>2.29003070429954</v>
      </c>
      <c r="R31" s="24" t="n">
        <v>2.47487007555155</v>
      </c>
      <c r="S31" s="24" t="n">
        <v>2.68462712928889</v>
      </c>
      <c r="T31" s="24" t="n">
        <v>2.78378863504137</v>
      </c>
      <c r="U31" s="24" t="n">
        <v>2.6910770272159</v>
      </c>
      <c r="V31" s="24" t="n">
        <v>2.73737239371237</v>
      </c>
      <c r="W31" s="24" t="n">
        <v>2.70250282480726</v>
      </c>
      <c r="X31" s="24" t="n">
        <v>2.3668453336868</v>
      </c>
      <c r="Y31" s="25" t="n">
        <v>1.94169605835164</v>
      </c>
      <c r="AA31" s="30" t="n">
        <f aca="false">SUM(B31:Y31)</f>
        <v>47.9323477559263</v>
      </c>
      <c r="AB31" s="32" t="n">
        <f aca="false">AVERAGE(B31:Y31)</f>
        <v>1.99718115649693</v>
      </c>
    </row>
    <row r="32" customFormat="false" ht="12.75" hidden="false" customHeight="false" outlineLevel="0" collapsed="false">
      <c r="A32" s="26" t="n">
        <v>37037</v>
      </c>
      <c r="B32" s="23" t="n">
        <v>1.53735880638309</v>
      </c>
      <c r="C32" s="24" t="n">
        <v>1.36032373619116</v>
      </c>
      <c r="D32" s="24" t="n">
        <v>1.27626354175246</v>
      </c>
      <c r="E32" s="24" t="n">
        <v>1.21135303064096</v>
      </c>
      <c r="F32" s="24" t="n">
        <v>1.21980994912704</v>
      </c>
      <c r="G32" s="24" t="n">
        <v>1.27880628113168</v>
      </c>
      <c r="H32" s="24" t="n">
        <v>1.41382281485516</v>
      </c>
      <c r="I32" s="24" t="n">
        <v>1.6847341242144</v>
      </c>
      <c r="J32" s="24" t="n">
        <v>2.00812261912202</v>
      </c>
      <c r="K32" s="24" t="n">
        <v>2.32215723278568</v>
      </c>
      <c r="L32" s="24" t="n">
        <v>2.2547835600625</v>
      </c>
      <c r="M32" s="24" t="n">
        <v>2.32694130308081</v>
      </c>
      <c r="N32" s="24" t="n">
        <v>2.33691831220583</v>
      </c>
      <c r="O32" s="24" t="n">
        <v>2.37231656255575</v>
      </c>
      <c r="P32" s="24" t="n">
        <v>2.42804829533221</v>
      </c>
      <c r="Q32" s="24" t="n">
        <v>2.51743839633167</v>
      </c>
      <c r="R32" s="24" t="n">
        <v>2.64174545922655</v>
      </c>
      <c r="S32" s="24" t="n">
        <v>2.76933472035921</v>
      </c>
      <c r="T32" s="24" t="n">
        <v>2.80452110917534</v>
      </c>
      <c r="U32" s="24" t="n">
        <v>2.74436744343151</v>
      </c>
      <c r="V32" s="24" t="n">
        <v>2.79121400759321</v>
      </c>
      <c r="W32" s="24" t="n">
        <v>2.73433783778853</v>
      </c>
      <c r="X32" s="24" t="n">
        <v>2.36357705196995</v>
      </c>
      <c r="Y32" s="25" t="n">
        <v>1.92959371470774</v>
      </c>
      <c r="AA32" s="30" t="n">
        <f aca="false">SUM(B32:Y32)</f>
        <v>50.3278899100245</v>
      </c>
      <c r="AB32" s="32" t="n">
        <f aca="false">AVERAGE(B32:Y32)</f>
        <v>2.09699541291769</v>
      </c>
    </row>
    <row r="33" customFormat="false" ht="13.5" hidden="false" customHeight="false" outlineLevel="0" collapsed="false">
      <c r="A33" s="26" t="n">
        <v>37038</v>
      </c>
      <c r="B33" s="49" t="n">
        <v>1.5563010007644</v>
      </c>
      <c r="C33" s="39" t="n">
        <v>1.35168296768796</v>
      </c>
      <c r="D33" s="39" t="n">
        <v>1.25680945097439</v>
      </c>
      <c r="E33" s="39" t="n">
        <v>1.19876672326029</v>
      </c>
      <c r="F33" s="39" t="n">
        <v>1.19541483970926</v>
      </c>
      <c r="G33" s="39" t="n">
        <v>1.24580238225054</v>
      </c>
      <c r="H33" s="39" t="n">
        <v>1.37122681248925</v>
      </c>
      <c r="I33" s="39" t="n">
        <v>1.62589182822387</v>
      </c>
      <c r="J33" s="39" t="n">
        <v>1.95252751822498</v>
      </c>
      <c r="K33" s="39" t="n">
        <v>2.21431454701251</v>
      </c>
      <c r="L33" s="39" t="n">
        <v>2.232436756582</v>
      </c>
      <c r="M33" s="39" t="n">
        <v>2.26344113730423</v>
      </c>
      <c r="N33" s="39" t="n">
        <v>2.29952303643148</v>
      </c>
      <c r="O33" s="39" t="n">
        <v>2.36870335706026</v>
      </c>
      <c r="P33" s="39" t="n">
        <v>2.45713566490226</v>
      </c>
      <c r="Q33" s="39" t="n">
        <v>2.52480257071178</v>
      </c>
      <c r="R33" s="39" t="n">
        <v>2.62027110666891</v>
      </c>
      <c r="S33" s="39" t="n">
        <v>2.78292345586379</v>
      </c>
      <c r="T33" s="39" t="n">
        <v>2.86686477601598</v>
      </c>
      <c r="U33" s="39" t="n">
        <v>2.84341613954493</v>
      </c>
      <c r="V33" s="39" t="n">
        <v>2.91854970425</v>
      </c>
      <c r="W33" s="39" t="n">
        <v>2.83025933241108</v>
      </c>
      <c r="X33" s="39" t="n">
        <v>2.36122252388039</v>
      </c>
      <c r="Y33" s="40" t="n">
        <v>1.83782563358921</v>
      </c>
      <c r="AA33" s="35" t="n">
        <f aca="false">SUM(B33:Y33)</f>
        <v>50.1761132658137</v>
      </c>
      <c r="AB33" s="37" t="n">
        <f aca="false">AVERAGE(B33:Y33)</f>
        <v>2.09067138607557</v>
      </c>
    </row>
    <row r="34" customFormat="false" ht="13.5" hidden="false" customHeight="false" outlineLevel="0" collapsed="false">
      <c r="A34" s="18" t="s">
        <v>29</v>
      </c>
      <c r="B34" s="15" t="n">
        <v>1</v>
      </c>
      <c r="C34" s="15" t="n">
        <v>2</v>
      </c>
      <c r="D34" s="15" t="n">
        <v>3</v>
      </c>
      <c r="E34" s="15" t="n">
        <v>4</v>
      </c>
      <c r="F34" s="15" t="n">
        <v>5</v>
      </c>
      <c r="G34" s="15" t="n">
        <v>6</v>
      </c>
      <c r="H34" s="15" t="n">
        <v>7</v>
      </c>
      <c r="I34" s="15" t="n">
        <v>8</v>
      </c>
      <c r="J34" s="15" t="n">
        <v>9</v>
      </c>
      <c r="K34" s="15" t="n">
        <v>10</v>
      </c>
      <c r="L34" s="15" t="n">
        <v>11</v>
      </c>
      <c r="M34" s="15" t="n">
        <v>12</v>
      </c>
      <c r="N34" s="15" t="n">
        <v>13</v>
      </c>
      <c r="O34" s="15" t="n">
        <v>14</v>
      </c>
      <c r="P34" s="15" t="n">
        <v>15</v>
      </c>
      <c r="Q34" s="15" t="n">
        <v>16</v>
      </c>
      <c r="R34" s="15" t="n">
        <v>17</v>
      </c>
      <c r="S34" s="15" t="n">
        <v>18</v>
      </c>
      <c r="T34" s="15" t="n">
        <v>19</v>
      </c>
      <c r="U34" s="15" t="n">
        <v>20</v>
      </c>
      <c r="V34" s="15" t="n">
        <v>21</v>
      </c>
      <c r="W34" s="15" t="n">
        <v>22</v>
      </c>
      <c r="X34" s="15" t="n">
        <v>23</v>
      </c>
      <c r="Y34" s="16" t="n">
        <v>24</v>
      </c>
      <c r="AA34" s="53" t="s">
        <v>10</v>
      </c>
      <c r="AB34" s="52" t="s">
        <v>11</v>
      </c>
    </row>
    <row r="35" customFormat="false" ht="12.75" hidden="false" customHeight="false" outlineLevel="0" collapsed="false">
      <c r="A35" s="26" t="n">
        <v>37032</v>
      </c>
      <c r="B35" s="54" t="n">
        <v>0.0832287456076955</v>
      </c>
      <c r="C35" s="42" t="n">
        <v>0.078290276640309</v>
      </c>
      <c r="D35" s="42" t="n">
        <v>0.0756932353227541</v>
      </c>
      <c r="E35" s="42" t="n">
        <v>0.0779697772935245</v>
      </c>
      <c r="F35" s="42" t="n">
        <v>0.0861424885431813</v>
      </c>
      <c r="G35" s="42" t="n">
        <v>0.102041272311991</v>
      </c>
      <c r="H35" s="42" t="n">
        <v>0.108397825253585</v>
      </c>
      <c r="I35" s="42" t="n">
        <v>0.106637281967748</v>
      </c>
      <c r="J35" s="42" t="n">
        <v>0.110904528823252</v>
      </c>
      <c r="K35" s="42" t="n">
        <v>0.116104995538447</v>
      </c>
      <c r="L35" s="42" t="n">
        <v>0.118183584367925</v>
      </c>
      <c r="M35" s="42" t="n">
        <v>0.120092824121934</v>
      </c>
      <c r="N35" s="42" t="n">
        <v>0.12066265862793</v>
      </c>
      <c r="O35" s="42" t="n">
        <v>0.122467399726618</v>
      </c>
      <c r="P35" s="42" t="n">
        <v>0.125431008310595</v>
      </c>
      <c r="Q35" s="42" t="n">
        <v>0.132883301683283</v>
      </c>
      <c r="R35" s="42" t="n">
        <v>0.142145997921852</v>
      </c>
      <c r="S35" s="42" t="n">
        <v>0.150769106969295</v>
      </c>
      <c r="T35" s="42" t="n">
        <v>0.162799838347202</v>
      </c>
      <c r="U35" s="42" t="n">
        <v>0.181549794248209</v>
      </c>
      <c r="V35" s="42" t="n">
        <v>0.172178474483721</v>
      </c>
      <c r="W35" s="42" t="n">
        <v>0.143498748941089</v>
      </c>
      <c r="X35" s="42" t="n">
        <v>0.112912210451483</v>
      </c>
      <c r="Y35" s="43" t="n">
        <v>0.0931923745103695</v>
      </c>
      <c r="AA35" s="27" t="n">
        <f aca="false">SUM(B35:Y35)</f>
        <v>2.84417775001399</v>
      </c>
      <c r="AB35" s="29" t="n">
        <f aca="false">AVERAGE(B35:Y35)</f>
        <v>0.118507406250583</v>
      </c>
    </row>
    <row r="36" customFormat="false" ht="12.75" hidden="false" customHeight="false" outlineLevel="0" collapsed="false">
      <c r="A36" s="26" t="n">
        <v>37033</v>
      </c>
      <c r="B36" s="23" t="n">
        <v>0.0827568047006897</v>
      </c>
      <c r="C36" s="24" t="n">
        <v>0.0776884398953895</v>
      </c>
      <c r="D36" s="24" t="n">
        <v>0.0761470649246035</v>
      </c>
      <c r="E36" s="24" t="n">
        <v>0.0782686437884314</v>
      </c>
      <c r="F36" s="24" t="n">
        <v>0.0885263659157905</v>
      </c>
      <c r="G36" s="24" t="n">
        <v>0.106381025452095</v>
      </c>
      <c r="H36" s="24" t="n">
        <v>0.112726906932812</v>
      </c>
      <c r="I36" s="24" t="n">
        <v>0.10681488004006</v>
      </c>
      <c r="J36" s="24" t="n">
        <v>0.107850899265109</v>
      </c>
      <c r="K36" s="24" t="n">
        <v>0.109952187960463</v>
      </c>
      <c r="L36" s="24" t="n">
        <v>0.112510797481021</v>
      </c>
      <c r="M36" s="24" t="n">
        <v>0.117158084261214</v>
      </c>
      <c r="N36" s="24" t="n">
        <v>0.118198607970331</v>
      </c>
      <c r="O36" s="24" t="n">
        <v>0.120478999398004</v>
      </c>
      <c r="P36" s="24" t="n">
        <v>0.126189375281106</v>
      </c>
      <c r="Q36" s="24" t="n">
        <v>0.133953660088414</v>
      </c>
      <c r="R36" s="24" t="n">
        <v>0.14327049891649</v>
      </c>
      <c r="S36" s="24" t="n">
        <v>0.151493192552618</v>
      </c>
      <c r="T36" s="24" t="n">
        <v>0.16257723998666</v>
      </c>
      <c r="U36" s="24" t="n">
        <v>0.181970933392393</v>
      </c>
      <c r="V36" s="24" t="n">
        <v>0.174068616972996</v>
      </c>
      <c r="W36" s="24" t="n">
        <v>0.145080154254436</v>
      </c>
      <c r="X36" s="24" t="n">
        <v>0.114026071936009</v>
      </c>
      <c r="Y36" s="25" t="n">
        <v>0.0929514837620739</v>
      </c>
      <c r="AA36" s="30" t="n">
        <f aca="false">SUM(B36:Y36)</f>
        <v>2.8410409351292</v>
      </c>
      <c r="AB36" s="32" t="n">
        <f aca="false">AVERAGE(B36:Y36)</f>
        <v>0.118376705630384</v>
      </c>
    </row>
    <row r="37" customFormat="false" ht="12.75" hidden="false" customHeight="false" outlineLevel="0" collapsed="false">
      <c r="A37" s="26" t="n">
        <v>37034</v>
      </c>
      <c r="B37" s="23" t="n">
        <v>0.0839514494349374</v>
      </c>
      <c r="C37" s="24" t="n">
        <v>0.0788222085923015</v>
      </c>
      <c r="D37" s="24" t="n">
        <v>0.0761593595236078</v>
      </c>
      <c r="E37" s="24" t="n">
        <v>0.0783124416448578</v>
      </c>
      <c r="F37" s="24" t="n">
        <v>0.0896685515739561</v>
      </c>
      <c r="G37" s="24" t="n">
        <v>0.108607774858648</v>
      </c>
      <c r="H37" s="24" t="n">
        <v>0.1138882704736</v>
      </c>
      <c r="I37" s="24" t="n">
        <v>0.107946149763521</v>
      </c>
      <c r="J37" s="24" t="n">
        <v>0.107752554349166</v>
      </c>
      <c r="K37" s="24" t="n">
        <v>0.10992513787569</v>
      </c>
      <c r="L37" s="24" t="n">
        <v>0.112609699420849</v>
      </c>
      <c r="M37" s="24" t="n">
        <v>0.116268715797025</v>
      </c>
      <c r="N37" s="24" t="n">
        <v>0.11847563903434</v>
      </c>
      <c r="O37" s="24" t="n">
        <v>0.119538925542431</v>
      </c>
      <c r="P37" s="24" t="n">
        <v>0.126503002513299</v>
      </c>
      <c r="Q37" s="24" t="n">
        <v>0.131624112428904</v>
      </c>
      <c r="R37" s="24" t="n">
        <v>0.140990338006478</v>
      </c>
      <c r="S37" s="24" t="n">
        <v>0.14668223375465</v>
      </c>
      <c r="T37" s="24" t="n">
        <v>0.156439234819313</v>
      </c>
      <c r="U37" s="24" t="n">
        <v>0.179480184296456</v>
      </c>
      <c r="V37" s="24" t="n">
        <v>0.172697541819921</v>
      </c>
      <c r="W37" s="24" t="n">
        <v>0.146021161922555</v>
      </c>
      <c r="X37" s="24" t="n">
        <v>0.113928327914533</v>
      </c>
      <c r="Y37" s="25" t="n">
        <v>0.0940257212762131</v>
      </c>
      <c r="AA37" s="30" t="n">
        <f aca="false">SUM(B37:Y37)</f>
        <v>2.83031873663725</v>
      </c>
      <c r="AB37" s="32" t="n">
        <f aca="false">AVERAGE(B37:Y37)</f>
        <v>0.117929947359886</v>
      </c>
    </row>
    <row r="38" customFormat="false" ht="12.75" hidden="false" customHeight="false" outlineLevel="0" collapsed="false">
      <c r="A38" s="26" t="n">
        <v>37035</v>
      </c>
      <c r="B38" s="23" t="n">
        <v>0.0858136253306083</v>
      </c>
      <c r="C38" s="24" t="n">
        <v>0.0804141474152856</v>
      </c>
      <c r="D38" s="24" t="n">
        <v>0.0773570068746884</v>
      </c>
      <c r="E38" s="24" t="n">
        <v>0.0791152678847878</v>
      </c>
      <c r="F38" s="24" t="n">
        <v>0.088819001839972</v>
      </c>
      <c r="G38" s="24" t="n">
        <v>0.105651692460605</v>
      </c>
      <c r="H38" s="24" t="n">
        <v>0.111134730374738</v>
      </c>
      <c r="I38" s="24" t="n">
        <v>0.107543746654818</v>
      </c>
      <c r="J38" s="24" t="n">
        <v>0.109566212869554</v>
      </c>
      <c r="K38" s="24" t="n">
        <v>0.112772197381157</v>
      </c>
      <c r="L38" s="24" t="n">
        <v>0.115632427760051</v>
      </c>
      <c r="M38" s="24" t="n">
        <v>0.121541743278698</v>
      </c>
      <c r="N38" s="24" t="n">
        <v>0.124870310374367</v>
      </c>
      <c r="O38" s="24" t="n">
        <v>0.128133386487094</v>
      </c>
      <c r="P38" s="24" t="n">
        <v>0.13318797037838</v>
      </c>
      <c r="Q38" s="24" t="n">
        <v>0.141592081977623</v>
      </c>
      <c r="R38" s="24" t="n">
        <v>0.149884779145379</v>
      </c>
      <c r="S38" s="24" t="n">
        <v>0.154524074816444</v>
      </c>
      <c r="T38" s="24" t="n">
        <v>0.164295922068269</v>
      </c>
      <c r="U38" s="24" t="n">
        <v>0.185061417874263</v>
      </c>
      <c r="V38" s="24" t="n">
        <v>0.178614369061262</v>
      </c>
      <c r="W38" s="24" t="n">
        <v>0.151402160474547</v>
      </c>
      <c r="X38" s="24" t="n">
        <v>0.119538230533181</v>
      </c>
      <c r="Y38" s="25" t="n">
        <v>0.0978881175151991</v>
      </c>
      <c r="AA38" s="30" t="n">
        <f aca="false">SUM(B38:Y38)</f>
        <v>2.92435462083097</v>
      </c>
      <c r="AB38" s="32" t="n">
        <f aca="false">AVERAGE(B38:Y38)</f>
        <v>0.12184810920129</v>
      </c>
    </row>
    <row r="39" customFormat="false" ht="12.75" hidden="false" customHeight="false" outlineLevel="0" collapsed="false">
      <c r="A39" s="26" t="n">
        <v>37036</v>
      </c>
      <c r="B39" s="23" t="n">
        <v>0.00572890357086291</v>
      </c>
      <c r="C39" s="24" t="n">
        <v>0.00550667724644716</v>
      </c>
      <c r="D39" s="24" t="n">
        <v>0.0053049793524292</v>
      </c>
      <c r="E39" s="24" t="n">
        <v>0.00543584606330417</v>
      </c>
      <c r="F39" s="24" t="n">
        <v>0.00581297944640273</v>
      </c>
      <c r="G39" s="24" t="n">
        <v>0.00611746422541326</v>
      </c>
      <c r="H39" s="24" t="n">
        <v>0.00650299286842263</v>
      </c>
      <c r="I39" s="24" t="n">
        <v>0.00648265304542007</v>
      </c>
      <c r="J39" s="24" t="n">
        <v>0.00657545560195912</v>
      </c>
      <c r="K39" s="24" t="n">
        <v>0.00678218350608026</v>
      </c>
      <c r="L39" s="24" t="n">
        <v>0.00710987587396813</v>
      </c>
      <c r="M39" s="24" t="n">
        <v>0.00746122691430951</v>
      </c>
      <c r="N39" s="24" t="n">
        <v>0.00785188736952787</v>
      </c>
      <c r="O39" s="24" t="n">
        <v>0.00822305393449981</v>
      </c>
      <c r="P39" s="24" t="n">
        <v>0.00861618207732806</v>
      </c>
      <c r="Q39" s="24" t="n">
        <v>0.00882605360111911</v>
      </c>
      <c r="R39" s="24" t="n">
        <v>0.00901559287136758</v>
      </c>
      <c r="S39" s="24" t="n">
        <v>0.00886144906304884</v>
      </c>
      <c r="T39" s="24" t="n">
        <v>0.00895692704351445</v>
      </c>
      <c r="U39" s="24" t="n">
        <v>0.00976419376899471</v>
      </c>
      <c r="V39" s="24" t="n">
        <v>0.00966135380553129</v>
      </c>
      <c r="W39" s="24" t="n">
        <v>0.0088069544149587</v>
      </c>
      <c r="X39" s="24" t="n">
        <v>0.00748164613620518</v>
      </c>
      <c r="Y39" s="25" t="n">
        <v>0.00651791609672863</v>
      </c>
      <c r="AA39" s="30" t="n">
        <f aca="false">SUM(B39:Y39)</f>
        <v>0.177404447897843</v>
      </c>
      <c r="AB39" s="32" t="n">
        <f aca="false">AVERAGE(B39:Y39)</f>
        <v>0.00739185199574347</v>
      </c>
    </row>
    <row r="40" customFormat="false" ht="12.75" hidden="false" customHeight="false" outlineLevel="0" collapsed="false">
      <c r="A40" s="26" t="n">
        <v>37037</v>
      </c>
      <c r="B40" s="23" t="n">
        <v>0.00596460730509624</v>
      </c>
      <c r="C40" s="24" t="n">
        <v>0.0056486998678236</v>
      </c>
      <c r="D40" s="24" t="n">
        <v>0.00540178191564784</v>
      </c>
      <c r="E40" s="24" t="n">
        <v>0.00535726557654312</v>
      </c>
      <c r="F40" s="24" t="n">
        <v>0.00546088653299904</v>
      </c>
      <c r="G40" s="24" t="n">
        <v>0.00556558774516404</v>
      </c>
      <c r="H40" s="24" t="n">
        <v>0.00599269073518752</v>
      </c>
      <c r="I40" s="24" t="n">
        <v>0.00648668589737328</v>
      </c>
      <c r="J40" s="24" t="n">
        <v>0.00696050377608312</v>
      </c>
      <c r="K40" s="24" t="n">
        <v>0.00714167163748512</v>
      </c>
      <c r="L40" s="24" t="n">
        <v>0.00751525532961</v>
      </c>
      <c r="M40" s="24" t="n">
        <v>0.0077936303415672</v>
      </c>
      <c r="N40" s="24" t="n">
        <v>0.00805292472204504</v>
      </c>
      <c r="O40" s="24" t="n">
        <v>0.00826912967912444</v>
      </c>
      <c r="P40" s="24" t="n">
        <v>0.00849092499343544</v>
      </c>
      <c r="Q40" s="24" t="n">
        <v>0.00874632585151052</v>
      </c>
      <c r="R40" s="24" t="n">
        <v>0.008891306157836</v>
      </c>
      <c r="S40" s="24" t="n">
        <v>0.00877196901987864</v>
      </c>
      <c r="T40" s="24" t="n">
        <v>0.00892957051335312</v>
      </c>
      <c r="U40" s="24" t="n">
        <v>0.00981460446634296</v>
      </c>
      <c r="V40" s="24" t="n">
        <v>0.00959831245501632</v>
      </c>
      <c r="W40" s="24" t="n">
        <v>0.00871051836555864</v>
      </c>
      <c r="X40" s="24" t="n">
        <v>0.007555793469532</v>
      </c>
      <c r="Y40" s="25" t="n">
        <v>0.00663588340827552</v>
      </c>
      <c r="AA40" s="30" t="n">
        <f aca="false">SUM(B40:Y40)</f>
        <v>0.177756529762489</v>
      </c>
      <c r="AB40" s="32" t="n">
        <f aca="false">AVERAGE(B40:Y40)</f>
        <v>0.00740652207343703</v>
      </c>
    </row>
    <row r="41" customFormat="false" ht="13.5" hidden="false" customHeight="false" outlineLevel="0" collapsed="false">
      <c r="A41" s="26" t="n">
        <v>37038</v>
      </c>
      <c r="B41" s="49" t="n">
        <v>0.00589405599591456</v>
      </c>
      <c r="C41" s="39" t="n">
        <v>0.0055750134072066</v>
      </c>
      <c r="D41" s="39" t="n">
        <v>0.00541164626744128</v>
      </c>
      <c r="E41" s="39" t="n">
        <v>0.00534421100364612</v>
      </c>
      <c r="F41" s="39" t="n">
        <v>0.0053540400008784</v>
      </c>
      <c r="G41" s="39" t="n">
        <v>0.00543776768924796</v>
      </c>
      <c r="H41" s="39" t="n">
        <v>0.00578724396298608</v>
      </c>
      <c r="I41" s="39" t="n">
        <v>0.0064760550357294</v>
      </c>
      <c r="J41" s="39" t="n">
        <v>0.00688888830874608</v>
      </c>
      <c r="K41" s="39" t="n">
        <v>0.00721284339219584</v>
      </c>
      <c r="L41" s="39" t="n">
        <v>0.007384759195074</v>
      </c>
      <c r="M41" s="39" t="n">
        <v>0.007565357926425</v>
      </c>
      <c r="N41" s="39" t="n">
        <v>0.0076967733243588</v>
      </c>
      <c r="O41" s="39" t="n">
        <v>0.0078351750808798</v>
      </c>
      <c r="P41" s="39" t="n">
        <v>0.00809573922049832</v>
      </c>
      <c r="Q41" s="39" t="n">
        <v>0.00825642667757992</v>
      </c>
      <c r="R41" s="39" t="n">
        <v>0.00826424553971248</v>
      </c>
      <c r="S41" s="39" t="n">
        <v>0.0083238894741488</v>
      </c>
      <c r="T41" s="39" t="n">
        <v>0.00880952757110244</v>
      </c>
      <c r="U41" s="39" t="n">
        <v>0.0098688640557444</v>
      </c>
      <c r="V41" s="39" t="n">
        <v>0.00948199434515424</v>
      </c>
      <c r="W41" s="39" t="n">
        <v>0.00842525134207152</v>
      </c>
      <c r="X41" s="39" t="n">
        <v>0.0070285419482602</v>
      </c>
      <c r="Y41" s="40" t="n">
        <v>0.00608435800342272</v>
      </c>
      <c r="AA41" s="35" t="n">
        <f aca="false">SUM(B41:Y41)</f>
        <v>0.172502668768425</v>
      </c>
      <c r="AB41" s="37" t="n">
        <f aca="false">AVERAGE(B41:Y41)</f>
        <v>0.00718761119868437</v>
      </c>
    </row>
    <row r="42" customFormat="false" ht="13.5" hidden="false" customHeight="false" outlineLevel="0" collapsed="false">
      <c r="A42" s="18" t="s">
        <v>30</v>
      </c>
      <c r="B42" s="15" t="n">
        <v>1</v>
      </c>
      <c r="C42" s="15" t="n">
        <v>2</v>
      </c>
      <c r="D42" s="15" t="n">
        <v>3</v>
      </c>
      <c r="E42" s="15" t="n">
        <v>4</v>
      </c>
      <c r="F42" s="15" t="n">
        <v>5</v>
      </c>
      <c r="G42" s="15" t="n">
        <v>6</v>
      </c>
      <c r="H42" s="15" t="n">
        <v>7</v>
      </c>
      <c r="I42" s="15" t="n">
        <v>8</v>
      </c>
      <c r="J42" s="15" t="n">
        <v>9</v>
      </c>
      <c r="K42" s="15" t="n">
        <v>10</v>
      </c>
      <c r="L42" s="15" t="n">
        <v>11</v>
      </c>
      <c r="M42" s="15" t="n">
        <v>12</v>
      </c>
      <c r="N42" s="15" t="n">
        <v>13</v>
      </c>
      <c r="O42" s="15" t="n">
        <v>14</v>
      </c>
      <c r="P42" s="15" t="n">
        <v>15</v>
      </c>
      <c r="Q42" s="15" t="n">
        <v>16</v>
      </c>
      <c r="R42" s="15" t="n">
        <v>17</v>
      </c>
      <c r="S42" s="15" t="n">
        <v>18</v>
      </c>
      <c r="T42" s="15" t="n">
        <v>19</v>
      </c>
      <c r="U42" s="15" t="n">
        <v>20</v>
      </c>
      <c r="V42" s="15" t="n">
        <v>21</v>
      </c>
      <c r="W42" s="15" t="n">
        <v>22</v>
      </c>
      <c r="X42" s="15" t="n">
        <v>23</v>
      </c>
      <c r="Y42" s="16" t="n">
        <v>24</v>
      </c>
      <c r="AA42" s="53" t="s">
        <v>10</v>
      </c>
      <c r="AB42" s="52" t="s">
        <v>11</v>
      </c>
    </row>
    <row r="43" customFormat="false" ht="12.75" hidden="false" customHeight="false" outlineLevel="0" collapsed="false">
      <c r="A43" s="26" t="n">
        <v>37032</v>
      </c>
      <c r="B43" s="54" t="n">
        <v>41.0151833741181</v>
      </c>
      <c r="C43" s="42" t="n">
        <v>40.0702264147945</v>
      </c>
      <c r="D43" s="42" t="n">
        <v>39.7124054425536</v>
      </c>
      <c r="E43" s="42" t="n">
        <v>40.1425178668106</v>
      </c>
      <c r="F43" s="42" t="n">
        <v>41.2420360402288</v>
      </c>
      <c r="G43" s="42" t="n">
        <v>44.3875249966924</v>
      </c>
      <c r="H43" s="42" t="n">
        <v>47.6099767095854</v>
      </c>
      <c r="I43" s="42" t="n">
        <v>51.2002641952003</v>
      </c>
      <c r="J43" s="42" t="n">
        <v>54.5193341873503</v>
      </c>
      <c r="K43" s="42" t="n">
        <v>56.9620814562336</v>
      </c>
      <c r="L43" s="42" t="n">
        <v>58.637347280391</v>
      </c>
      <c r="M43" s="42" t="n">
        <v>59.3123040769687</v>
      </c>
      <c r="N43" s="42" t="n">
        <v>60.2051860133005</v>
      </c>
      <c r="O43" s="42" t="n">
        <v>60.8218001827128</v>
      </c>
      <c r="P43" s="42" t="n">
        <v>60.8487778894308</v>
      </c>
      <c r="Q43" s="42" t="n">
        <v>60.6497940404158</v>
      </c>
      <c r="R43" s="42" t="n">
        <v>59.9711021786109</v>
      </c>
      <c r="S43" s="42" t="n">
        <v>58.6718424241618</v>
      </c>
      <c r="T43" s="42" t="n">
        <v>56.8642914571234</v>
      </c>
      <c r="U43" s="42" t="n">
        <v>56.5657042156366</v>
      </c>
      <c r="V43" s="42" t="n">
        <v>55.8762485468998</v>
      </c>
      <c r="W43" s="42" t="n">
        <v>53.1091527382931</v>
      </c>
      <c r="X43" s="42" t="n">
        <v>49.5255139502103</v>
      </c>
      <c r="Y43" s="43" t="n">
        <v>45.8323761309308</v>
      </c>
      <c r="AA43" s="27" t="n">
        <f aca="false">SUM(B43:Y43)</f>
        <v>1253.75299180865</v>
      </c>
      <c r="AB43" s="29" t="n">
        <f aca="false">AVERAGE(B43:Y43)</f>
        <v>52.2397079920272</v>
      </c>
    </row>
    <row r="44" customFormat="false" ht="12.75" hidden="false" customHeight="false" outlineLevel="0" collapsed="false">
      <c r="A44" s="26" t="n">
        <v>37033</v>
      </c>
      <c r="B44" s="23" t="n">
        <v>44.5764498343363</v>
      </c>
      <c r="C44" s="24" t="n">
        <v>43.5582453774713</v>
      </c>
      <c r="D44" s="24" t="n">
        <v>43.1614998447352</v>
      </c>
      <c r="E44" s="24" t="n">
        <v>43.1251337587268</v>
      </c>
      <c r="F44" s="24" t="n">
        <v>44.3798734110506</v>
      </c>
      <c r="G44" s="24" t="n">
        <v>47.40884773479</v>
      </c>
      <c r="H44" s="24" t="n">
        <v>50.8273241817456</v>
      </c>
      <c r="I44" s="24" t="n">
        <v>54.0801993408</v>
      </c>
      <c r="J44" s="24" t="n">
        <v>57.769812948703</v>
      </c>
      <c r="K44" s="24" t="n">
        <v>60.1936828482702</v>
      </c>
      <c r="L44" s="24" t="n">
        <v>62.122856327071</v>
      </c>
      <c r="M44" s="24" t="n">
        <v>63.0549224819993</v>
      </c>
      <c r="N44" s="24" t="n">
        <v>64.08160974422</v>
      </c>
      <c r="O44" s="24" t="n">
        <v>64.6807841622243</v>
      </c>
      <c r="P44" s="24" t="n">
        <v>64.8814867698857</v>
      </c>
      <c r="Q44" s="24" t="n">
        <v>64.833014971252</v>
      </c>
      <c r="R44" s="24" t="n">
        <v>64.2839966814874</v>
      </c>
      <c r="S44" s="24" t="n">
        <v>62.8105777039317</v>
      </c>
      <c r="T44" s="24" t="n">
        <v>60.2351585845217</v>
      </c>
      <c r="U44" s="24" t="n">
        <v>59.5224160512326</v>
      </c>
      <c r="V44" s="24" t="n">
        <v>58.9366194606736</v>
      </c>
      <c r="W44" s="24" t="n">
        <v>55.6064315663584</v>
      </c>
      <c r="X44" s="24" t="n">
        <v>51.4115957870553</v>
      </c>
      <c r="Y44" s="25" t="n">
        <v>47.3387879284648</v>
      </c>
      <c r="AA44" s="30" t="n">
        <f aca="false">SUM(B44:Y44)</f>
        <v>1332.88132750101</v>
      </c>
      <c r="AB44" s="32" t="n">
        <f aca="false">AVERAGE(B44:Y44)</f>
        <v>55.5367219792086</v>
      </c>
    </row>
    <row r="45" customFormat="false" ht="12.75" hidden="false" customHeight="false" outlineLevel="0" collapsed="false">
      <c r="A45" s="26" t="n">
        <v>37034</v>
      </c>
      <c r="B45" s="23" t="n">
        <v>43.8185044315303</v>
      </c>
      <c r="C45" s="24" t="n">
        <v>42.5286839717783</v>
      </c>
      <c r="D45" s="24" t="n">
        <v>42.1156490406003</v>
      </c>
      <c r="E45" s="24" t="n">
        <v>42.2810562915777</v>
      </c>
      <c r="F45" s="24" t="n">
        <v>43.3106286572249</v>
      </c>
      <c r="G45" s="24" t="n">
        <v>46.6556703498425</v>
      </c>
      <c r="H45" s="24" t="n">
        <v>49.8669088552256</v>
      </c>
      <c r="I45" s="24" t="n">
        <v>53.0324556000454</v>
      </c>
      <c r="J45" s="24" t="n">
        <v>56.5043480108226</v>
      </c>
      <c r="K45" s="24" t="n">
        <v>59.2106865670032</v>
      </c>
      <c r="L45" s="24" t="n">
        <v>61.2077596663861</v>
      </c>
      <c r="M45" s="24" t="n">
        <v>62.0797942401312</v>
      </c>
      <c r="N45" s="24" t="n">
        <v>63.0408183566583</v>
      </c>
      <c r="O45" s="24" t="n">
        <v>63.7426026060594</v>
      </c>
      <c r="P45" s="24" t="n">
        <v>64.0236141250762</v>
      </c>
      <c r="Q45" s="24" t="n">
        <v>63.7916933100109</v>
      </c>
      <c r="R45" s="24" t="n">
        <v>62.9709096968946</v>
      </c>
      <c r="S45" s="24" t="n">
        <v>61.6226702019898</v>
      </c>
      <c r="T45" s="24" t="n">
        <v>59.5262755651612</v>
      </c>
      <c r="U45" s="24" t="n">
        <v>58.9208269061822</v>
      </c>
      <c r="V45" s="24" t="n">
        <v>58.1534699684326</v>
      </c>
      <c r="W45" s="24" t="n">
        <v>54.8604090075178</v>
      </c>
      <c r="X45" s="24" t="n">
        <v>50.7552478864076</v>
      </c>
      <c r="Y45" s="25" t="n">
        <v>46.9084867595067</v>
      </c>
      <c r="AA45" s="30" t="n">
        <f aca="false">SUM(B45:Y45)</f>
        <v>1310.92917007207</v>
      </c>
      <c r="AB45" s="32" t="n">
        <f aca="false">AVERAGE(B45:Y45)</f>
        <v>54.6220487530027</v>
      </c>
    </row>
    <row r="46" customFormat="false" ht="12.75" hidden="false" customHeight="false" outlineLevel="0" collapsed="false">
      <c r="A46" s="26" t="n">
        <v>37035</v>
      </c>
      <c r="B46" s="23" t="n">
        <v>43.487409510506</v>
      </c>
      <c r="C46" s="24" t="n">
        <v>42.2446955055925</v>
      </c>
      <c r="D46" s="24" t="n">
        <v>41.860183411822</v>
      </c>
      <c r="E46" s="24" t="n">
        <v>41.9874468699074</v>
      </c>
      <c r="F46" s="24" t="n">
        <v>42.9468152122756</v>
      </c>
      <c r="G46" s="24" t="n">
        <v>45.992482011576</v>
      </c>
      <c r="H46" s="24" t="n">
        <v>49.2376224592522</v>
      </c>
      <c r="I46" s="24" t="n">
        <v>52.4380809824011</v>
      </c>
      <c r="J46" s="24" t="n">
        <v>55.7103036757172</v>
      </c>
      <c r="K46" s="24" t="n">
        <v>58.2085842207858</v>
      </c>
      <c r="L46" s="24" t="n">
        <v>60.1277760229562</v>
      </c>
      <c r="M46" s="24" t="n">
        <v>60.2829942167776</v>
      </c>
      <c r="N46" s="24" t="n">
        <v>61.2877158612167</v>
      </c>
      <c r="O46" s="24" t="n">
        <v>62.282037778491</v>
      </c>
      <c r="P46" s="24" t="n">
        <v>61.9086732768967</v>
      </c>
      <c r="Q46" s="24" t="n">
        <v>61.7009049176507</v>
      </c>
      <c r="R46" s="24" t="n">
        <v>60.7814248210894</v>
      </c>
      <c r="S46" s="24" t="n">
        <v>59.5485274806866</v>
      </c>
      <c r="T46" s="24" t="n">
        <v>58.0087448726192</v>
      </c>
      <c r="U46" s="24" t="n">
        <v>57.758991870034</v>
      </c>
      <c r="V46" s="24" t="n">
        <v>56.9480324735076</v>
      </c>
      <c r="W46" s="24" t="n">
        <v>53.8233200959766</v>
      </c>
      <c r="X46" s="24" t="n">
        <v>50.0498551792275</v>
      </c>
      <c r="Y46" s="25" t="n">
        <v>46.2206709103711</v>
      </c>
      <c r="AA46" s="30" t="n">
        <f aca="false">SUM(B46:Y46)</f>
        <v>1284.84329363734</v>
      </c>
      <c r="AB46" s="32" t="n">
        <f aca="false">AVERAGE(B46:Y46)</f>
        <v>53.535137234889</v>
      </c>
    </row>
    <row r="47" customFormat="false" ht="12.75" hidden="false" customHeight="false" outlineLevel="0" collapsed="false">
      <c r="A47" s="26" t="n">
        <v>37036</v>
      </c>
      <c r="B47" s="23" t="n">
        <v>44.3396709065904</v>
      </c>
      <c r="C47" s="24" t="n">
        <v>43.2153129390911</v>
      </c>
      <c r="D47" s="24" t="n">
        <v>42.7661429611716</v>
      </c>
      <c r="E47" s="24" t="n">
        <v>42.9369230748797</v>
      </c>
      <c r="F47" s="24" t="n">
        <v>44.0088985713639</v>
      </c>
      <c r="G47" s="24" t="n">
        <v>47.148096690415</v>
      </c>
      <c r="H47" s="24" t="n">
        <v>50.4201261231133</v>
      </c>
      <c r="I47" s="24" t="n">
        <v>53.5499803606803</v>
      </c>
      <c r="J47" s="24" t="n">
        <v>56.8371472156667</v>
      </c>
      <c r="K47" s="24" t="n">
        <v>58.9851143901527</v>
      </c>
      <c r="L47" s="24" t="n">
        <v>61.19244454201</v>
      </c>
      <c r="M47" s="24" t="n">
        <v>61.6823034050942</v>
      </c>
      <c r="N47" s="24" t="n">
        <v>62.5089137582443</v>
      </c>
      <c r="O47" s="24" t="n">
        <v>63.1056453745789</v>
      </c>
      <c r="P47" s="24" t="n">
        <v>63.0085452142048</v>
      </c>
      <c r="Q47" s="24" t="n">
        <v>62.5255962340912</v>
      </c>
      <c r="R47" s="24" t="n">
        <v>61.2594815274569</v>
      </c>
      <c r="S47" s="24" t="n">
        <v>59.3383826337738</v>
      </c>
      <c r="T47" s="24" t="n">
        <v>56.6022923984644</v>
      </c>
      <c r="U47" s="24" t="n">
        <v>56.2441429074667</v>
      </c>
      <c r="V47" s="24" t="n">
        <v>56.0066291776755</v>
      </c>
      <c r="W47" s="24" t="n">
        <v>53.3932556726468</v>
      </c>
      <c r="X47" s="24" t="n">
        <v>49.9635119564823</v>
      </c>
      <c r="Y47" s="25" t="n">
        <v>46.641250376949</v>
      </c>
      <c r="AA47" s="30" t="n">
        <f aca="false">SUM(B47:Y47)</f>
        <v>1297.67980841226</v>
      </c>
      <c r="AB47" s="32" t="n">
        <f aca="false">AVERAGE(B47:Y47)</f>
        <v>54.0699920171776</v>
      </c>
    </row>
    <row r="48" customFormat="false" ht="12.75" hidden="false" customHeight="false" outlineLevel="0" collapsed="false">
      <c r="A48" s="26" t="n">
        <v>37037</v>
      </c>
      <c r="B48" s="23" t="n">
        <v>42.8351392300679</v>
      </c>
      <c r="C48" s="24" t="n">
        <v>41.479135326622</v>
      </c>
      <c r="D48" s="24" t="n">
        <v>40.8939843942115</v>
      </c>
      <c r="E48" s="24" t="n">
        <v>41.0396448051903</v>
      </c>
      <c r="F48" s="24" t="n">
        <v>41.7897021230661</v>
      </c>
      <c r="G48" s="24" t="n">
        <v>44.1253011424272</v>
      </c>
      <c r="H48" s="24" t="n">
        <v>46.3268240640752</v>
      </c>
      <c r="I48" s="24" t="n">
        <v>48.1861557956898</v>
      </c>
      <c r="J48" s="24" t="n">
        <v>50.006942387687</v>
      </c>
      <c r="K48" s="24" t="n">
        <v>52.1107691595008</v>
      </c>
      <c r="L48" s="24" t="n">
        <v>53.7739732139819</v>
      </c>
      <c r="M48" s="24" t="n">
        <v>54.1643415192214</v>
      </c>
      <c r="N48" s="24" t="n">
        <v>54.218226706355</v>
      </c>
      <c r="O48" s="24" t="n">
        <v>54.5804089774085</v>
      </c>
      <c r="P48" s="24" t="n">
        <v>54.4028121421192</v>
      </c>
      <c r="Q48" s="24" t="n">
        <v>53.9397749289044</v>
      </c>
      <c r="R48" s="24" t="n">
        <v>53.3489123593676</v>
      </c>
      <c r="S48" s="24" t="n">
        <v>52.4083857575924</v>
      </c>
      <c r="T48" s="24" t="n">
        <v>51.7567192615073</v>
      </c>
      <c r="U48" s="24" t="n">
        <v>52.0239076953122</v>
      </c>
      <c r="V48" s="24" t="n">
        <v>52.027645172887</v>
      </c>
      <c r="W48" s="24" t="n">
        <v>50.1362607812438</v>
      </c>
      <c r="X48" s="24" t="n">
        <v>47.1234763536899</v>
      </c>
      <c r="Y48" s="25" t="n">
        <v>44.1800186176482</v>
      </c>
      <c r="AA48" s="30" t="n">
        <f aca="false">SUM(B48:Y48)</f>
        <v>1176.87846191578</v>
      </c>
      <c r="AB48" s="32" t="n">
        <f aca="false">AVERAGE(B48:Y48)</f>
        <v>49.036602579824</v>
      </c>
    </row>
    <row r="49" customFormat="false" ht="13.5" hidden="false" customHeight="false" outlineLevel="0" collapsed="false">
      <c r="A49" s="47" t="n">
        <v>37038</v>
      </c>
      <c r="B49" s="49" t="n">
        <v>41.3002563117684</v>
      </c>
      <c r="C49" s="39" t="n">
        <v>40.0107996656626</v>
      </c>
      <c r="D49" s="39" t="n">
        <v>39.4771389962167</v>
      </c>
      <c r="E49" s="39" t="n">
        <v>39.7436745383282</v>
      </c>
      <c r="F49" s="39" t="n">
        <v>40.4515137222871</v>
      </c>
      <c r="G49" s="39" t="n">
        <v>42.6000824446637</v>
      </c>
      <c r="H49" s="39" t="n">
        <v>44.8660569956297</v>
      </c>
      <c r="I49" s="39" t="n">
        <v>46.6818527744853</v>
      </c>
      <c r="J49" s="39" t="n">
        <v>48.2247196936773</v>
      </c>
      <c r="K49" s="39" t="n">
        <v>49.7285812106442</v>
      </c>
      <c r="L49" s="39" t="n">
        <v>50.9926696837116</v>
      </c>
      <c r="M49" s="39" t="n">
        <v>51.5918515742177</v>
      </c>
      <c r="N49" s="39" t="n">
        <v>52.2700034035619</v>
      </c>
      <c r="O49" s="39" t="n">
        <v>53.245887296882</v>
      </c>
      <c r="P49" s="39" t="n">
        <v>52.8612673484912</v>
      </c>
      <c r="Q49" s="39" t="n">
        <v>52.9920891666037</v>
      </c>
      <c r="R49" s="39" t="n">
        <v>52.5511715355468</v>
      </c>
      <c r="S49" s="39" t="n">
        <v>52.0227464411879</v>
      </c>
      <c r="T49" s="39" t="n">
        <v>51.5834601602261</v>
      </c>
      <c r="U49" s="39" t="n">
        <v>51.4910288666479</v>
      </c>
      <c r="V49" s="39" t="n">
        <v>51.0357063859175</v>
      </c>
      <c r="W49" s="39" t="n">
        <v>49.0315643144009</v>
      </c>
      <c r="X49" s="39" t="n">
        <v>46.3159273541222</v>
      </c>
      <c r="Y49" s="40" t="n">
        <v>43.3973926627021</v>
      </c>
      <c r="AA49" s="35" t="n">
        <f aca="false">SUM(B49:Y49)</f>
        <v>1144.46744254758</v>
      </c>
      <c r="AB49" s="37" t="n">
        <f aca="false">AVERAGE(B49:Y49)</f>
        <v>47.6861434394826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2001-05-17T14:49:03Z</dcterms:created>
  <dc:creator>Enron</dc:creator>
  <dc:description/>
  <dc:language>en-US</dc:language>
  <cp:lastModifiedBy>Enron</cp:lastModifiedBy>
  <cp:revision>0</cp:revision>
  <dc:subject/>
  <dc:title/>
</cp:coreProperties>
</file>