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<sst xmlns="http://schemas.openxmlformats.org/spreadsheetml/2006/main" count="411" uniqueCount="261">
  <si>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</si>
  <si>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</si>
  <si>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</si>
  <si>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</si>
  <si>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</si>
  <si>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</si>
  <si>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</si>
  <si>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</si>
  <si>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</si>
  <si>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</si>
  <si>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</si>
  <si>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</si>
  <si>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</si>
  <si>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</si>
  <si>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</si>
  <si>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</si>
  <si>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</si>
  <si>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</si>
  <si>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</si>
  <si>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</si>
  <si>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</si>
  <si>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</si>
  <si>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</si>
  <si>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</si>
  <si>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</si>
  <si>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</si>
  <si>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</si>
  <si>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</si>
  <si>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</si>
  <si>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</si>
  <si>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</si>
  <si>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</si>
  <si>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</si>
  <si>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</si>
  <si>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</si>
  <si>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</si>
  <si>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</si>
  <si>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</si>
  <si>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</si>
  <si>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</si>
  <si>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-CR - AM, TC - PM, Sunday - CR - AM, TC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</si>
  <si>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</si>
  <si>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</si>
  <si>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</si>
  <si>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</si>
  <si>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</si>
  <si>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</si>
  <si>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</si>
  <si>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</si>
  <si>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</si>
  <si>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</si>
  <si>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</si>
  <si>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</si>
  <si>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</si>
  <si>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</si>
  <si>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</si>
  <si>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</si>
  <si>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</si>
  <si>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</si>
  <si>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</si>
  <si>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</si>
  <si>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</si>
  <si>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</si>
  <si>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</si>
  <si>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</si>
  <si>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</si>
  <si>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</si>
  <si>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</si>
  <si>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</si>
  <si>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</si>
  <si>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</si>
  <si>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</si>
  <si>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</si>
  <si>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</si>
  <si>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</si>
  <si>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</si>
  <si>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</si>
  <si>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</si>
  <si>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</si>
  <si>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</si>
  <si>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</si>
  <si>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</si>
  <si>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</si>
  <si>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</si>
  <si>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</si>
  <si>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</si>
  <si>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</si>
  <si>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</si>
  <si>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</si>
  <si>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</si>
  <si>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</si>
  <si>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</si>
  <si>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</si>
  <si>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</si>
  <si>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</si>
  <si>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</si>
  <si>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</si>
  <si>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</si>
  <si>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</si>
  <si>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</si>
  <si>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</si>
  <si>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</si>
  <si>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</si>
  <si>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</si>
  <si>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</si>
  <si>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</si>
  <si>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</si>
  <si>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</si>
  <si>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</si>
  <si>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</si>
  <si>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</si>
  <si>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</si>
  <si>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</si>
  <si>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</si>
  <si>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</si>
  <si>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</si>
  <si>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</si>
  <si>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</si>
  <si>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</si>
  <si>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</si>
  <si>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</si>
  <si>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</si>
  <si>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</si>
  <si>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</si>
  <si>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</si>
  <si>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</si>
  <si>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</si>
  <si>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</si>
  <si>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</si>
  <si>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</si>
  <si>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</si>
  <si>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Dickenson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</si>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</sst>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O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37301</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37297</v>
      </c>
      <c r="I8" s="44" t="n">
        <v>37257</v>
      </c>
      <c r="J8" s="45" t="n">
        <v>-35265</v>
      </c>
      <c r="K8" s="46" t="n">
        <v>0</v>
      </c>
      <c r="L8" s="45" t="n">
        <f aca="false">J8+K8+K9</f>
        <v>-35475</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37299</v>
      </c>
      <c r="I9" s="44"/>
      <c r="J9" s="45"/>
      <c r="K9" s="46" t="n">
        <v>-210</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37299</v>
      </c>
      <c r="I10" s="44" t="n">
        <v>37257</v>
      </c>
      <c r="J10" s="45" t="n">
        <v>2921</v>
      </c>
      <c r="K10" s="46" t="n">
        <v>62349</v>
      </c>
      <c r="L10" s="45" t="n">
        <f aca="false">J10+K10</f>
        <v>65270</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37299</v>
      </c>
      <c r="I11" s="44" t="n">
        <v>37257</v>
      </c>
      <c r="J11" s="45" t="n">
        <v>56590</v>
      </c>
      <c r="K11" s="46" t="n">
        <v>5450</v>
      </c>
      <c r="L11" s="45" t="n">
        <f aca="false">J11+K11</f>
        <v>62040</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37299</v>
      </c>
      <c r="I12" s="44" t="n">
        <v>37257</v>
      </c>
      <c r="J12" s="45" t="n">
        <v>-219790</v>
      </c>
      <c r="K12" s="46" t="n">
        <v>66613</v>
      </c>
      <c r="L12" s="45" t="n">
        <f aca="false">J12+K12-K13</f>
        <v>-140800</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37299</v>
      </c>
      <c r="I13" s="44"/>
      <c r="J13" s="45"/>
      <c r="K13" s="46" t="n">
        <v>-12377</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37299</v>
      </c>
      <c r="I14" s="44" t="n">
        <v>37073</v>
      </c>
      <c r="J14" s="45" t="n">
        <v>106189</v>
      </c>
      <c r="K14" s="46" t="n">
        <v>-11987</v>
      </c>
      <c r="L14" s="45" t="n">
        <f aca="false">J14+K14+K15</f>
        <v>121707</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37299</v>
      </c>
      <c r="I15" s="44"/>
      <c r="J15" s="45"/>
      <c r="K15" s="46" t="n">
        <v>27505</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37297</v>
      </c>
      <c r="I16" s="44"/>
      <c r="J16" s="45" t="n">
        <v>-15350</v>
      </c>
      <c r="K16" s="46" t="n">
        <v>0</v>
      </c>
      <c r="L16" s="45" t="n">
        <f aca="false">J16+K16+K17</f>
        <v>-14480</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37299</v>
      </c>
      <c r="I17" s="44"/>
      <c r="J17" s="45"/>
      <c r="K17" s="46" t="n">
        <v>870</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37299</v>
      </c>
      <c r="I18" s="44" t="n">
        <v>37257</v>
      </c>
      <c r="J18" s="45" t="n">
        <v>-5996</v>
      </c>
      <c r="K18" s="46" t="n">
        <v>171</v>
      </c>
      <c r="L18" s="45" t="n">
        <f aca="false">J18+K18</f>
        <v>-5825</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37299</v>
      </c>
      <c r="I19" s="44"/>
      <c r="J19" s="45" t="n">
        <v>-8237</v>
      </c>
      <c r="K19" s="46" t="n">
        <v>12784</v>
      </c>
      <c r="L19" s="45" t="n">
        <f aca="false">J19+K19</f>
        <v>4547</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37299</v>
      </c>
      <c r="I20" s="44" t="s">
        <v>88</v>
      </c>
      <c r="J20" s="45"/>
      <c r="K20" s="46" t="n">
        <v>-2237</v>
      </c>
      <c r="L20" s="45" t="n">
        <f aca="false">J20+K20</f>
        <v>-2237</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37299</v>
      </c>
      <c r="I21" s="44"/>
      <c r="J21" s="45" t="n">
        <v>-58297</v>
      </c>
      <c r="K21" s="46" t="n">
        <v>-5562</v>
      </c>
      <c r="L21" s="45" t="n">
        <f aca="false">J21+K21+K22</f>
        <v>-29574</v>
      </c>
      <c r="M21" s="47"/>
      <c r="N21" s="48"/>
      <c r="O21" s="48"/>
    </row>
    <row r="22" customFormat="false" ht="12.75" hidden="false" customHeight="false" outlineLevel="0" collapsed="false">
      <c r="A22" s="39"/>
      <c r="B22" s="40"/>
      <c r="C22" s="41" t="s">
        <v>92</v>
      </c>
      <c r="D22" s="40" t="n">
        <v>78300</v>
      </c>
      <c r="E22" s="40"/>
      <c r="F22" s="40"/>
      <c r="G22" s="42"/>
      <c r="H22" s="43" t="n">
        <v>37299</v>
      </c>
      <c r="I22" s="44"/>
      <c r="J22" s="45"/>
      <c r="K22" s="46" t="n">
        <v>34285</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37297</v>
      </c>
      <c r="I23" s="44" t="s">
        <v>94</v>
      </c>
      <c r="J23" s="45"/>
      <c r="K23" s="46" t="n">
        <v>-2791</v>
      </c>
      <c r="L23" s="45" t="n">
        <f aca="false">J23+K23</f>
        <v>-2791</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37297</v>
      </c>
      <c r="I24" s="44" t="s">
        <v>94</v>
      </c>
      <c r="J24" s="45"/>
      <c r="K24" s="46" t="n">
        <v>0</v>
      </c>
      <c r="L24" s="45" t="n">
        <f aca="false">J24+K24</f>
        <v>0</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37297</v>
      </c>
      <c r="I25" s="44" t="n">
        <v>37257</v>
      </c>
      <c r="J25" s="45" t="n">
        <v>89972</v>
      </c>
      <c r="K25" s="46" t="n">
        <v>0</v>
      </c>
      <c r="L25" s="45" t="n">
        <f aca="false">J25+K25+K26</f>
        <v>86958</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37299</v>
      </c>
      <c r="I26" s="44"/>
      <c r="J26" s="45"/>
      <c r="K26" s="46" t="n">
        <v>-3014</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37297</v>
      </c>
      <c r="I27" s="44" t="n">
        <v>36526</v>
      </c>
      <c r="J27" s="45" t="n">
        <v>121202</v>
      </c>
      <c r="K27" s="46" t="n">
        <v>0</v>
      </c>
      <c r="L27" s="45" t="n">
        <f aca="false">J27+K27+K28</f>
        <v>142705</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37299</v>
      </c>
      <c r="I28" s="44"/>
      <c r="J28" s="45"/>
      <c r="K28" s="46" t="n">
        <v>21503</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37299</v>
      </c>
      <c r="I29" s="44" t="n">
        <v>37257</v>
      </c>
      <c r="J29" s="45" t="n">
        <v>230602</v>
      </c>
      <c r="K29" s="46" t="n">
        <v>-387690</v>
      </c>
      <c r="L29" s="45" t="n">
        <f aca="false">J29+K29+K30+K31</f>
        <v>-104112</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37299</v>
      </c>
      <c r="I30" s="44"/>
      <c r="J30" s="45"/>
      <c r="K30" s="46" t="n">
        <v>29908</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37299</v>
      </c>
      <c r="I31" s="44"/>
      <c r="J31" s="45"/>
      <c r="K31" s="46" t="n">
        <v>23068</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37299</v>
      </c>
      <c r="I32" s="44" t="n">
        <v>37257</v>
      </c>
      <c r="J32" s="45" t="n">
        <v>-11863</v>
      </c>
      <c r="K32" s="46" t="n">
        <v>154268</v>
      </c>
      <c r="L32" s="45" t="n">
        <f aca="false">J32+K32</f>
        <v>142405</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37299</v>
      </c>
      <c r="I33" s="44" t="n">
        <v>37257</v>
      </c>
      <c r="J33" s="45" t="n">
        <v>40177</v>
      </c>
      <c r="K33" s="46" t="n">
        <v>84597</v>
      </c>
      <c r="L33" s="45" t="n">
        <f aca="false">J33+K33+K34+K35</f>
        <v>77812</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37299</v>
      </c>
      <c r="I34" s="44"/>
      <c r="J34" s="45"/>
      <c r="K34" s="46" t="n">
        <v>-48663</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37299</v>
      </c>
      <c r="I35" s="44"/>
      <c r="J35" s="45"/>
      <c r="K35" s="46" t="n">
        <v>1701</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37299</v>
      </c>
      <c r="I36" s="44" t="n">
        <v>37257</v>
      </c>
      <c r="J36" s="45" t="n">
        <v>18996</v>
      </c>
      <c r="K36" s="46" t="n">
        <v>-17145</v>
      </c>
      <c r="L36" s="45" t="n">
        <f aca="false">J36+K36</f>
        <v>1851</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37299</v>
      </c>
      <c r="I37" s="44" t="n">
        <v>37257</v>
      </c>
      <c r="J37" s="45" t="n">
        <v>14062</v>
      </c>
      <c r="K37" s="46" t="n">
        <v>2198</v>
      </c>
      <c r="L37" s="45" t="n">
        <f aca="false">J37+K37</f>
        <v>16260</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37297</v>
      </c>
      <c r="I38" s="44" t="n">
        <v>35947</v>
      </c>
      <c r="J38" s="45" t="n">
        <v>-124020</v>
      </c>
      <c r="K38" s="46" t="n">
        <v>-17372</v>
      </c>
      <c r="L38" s="45" t="n">
        <f aca="false">J38+K38</f>
        <v>-141392</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37299</v>
      </c>
      <c r="I39" s="44" t="n">
        <v>37257</v>
      </c>
      <c r="J39" s="45" t="n">
        <v>-1419</v>
      </c>
      <c r="K39" s="46" t="n">
        <v>-1959</v>
      </c>
      <c r="L39" s="45" t="n">
        <f aca="false">J39+K39+K40+K41</f>
        <v>-10918</v>
      </c>
      <c r="M39" s="47" t="n">
        <v>0</v>
      </c>
      <c r="N39" s="48" t="n">
        <v>0</v>
      </c>
      <c r="O39" s="48" t="n">
        <v>0</v>
      </c>
    </row>
    <row r="40" customFormat="false" ht="12.75" hidden="false" customHeight="false" outlineLevel="0" collapsed="false">
      <c r="A40" s="39"/>
      <c r="B40" s="40"/>
      <c r="C40" s="41" t="s">
        <v>121</v>
      </c>
      <c r="D40" s="60" t="n">
        <v>71494</v>
      </c>
      <c r="E40" s="40"/>
      <c r="F40" s="40"/>
      <c r="G40" s="42"/>
      <c r="H40" s="43" t="n">
        <v>37299</v>
      </c>
      <c r="I40" s="44"/>
      <c r="J40" s="45"/>
      <c r="K40" s="46" t="n">
        <v>6558</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37299</v>
      </c>
      <c r="I41" s="44"/>
      <c r="J41" s="45"/>
      <c r="K41" s="46" t="n">
        <v>-14098</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37297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37299</v>
      </c>
      <c r="I43" s="44" t="s">
        <v>88</v>
      </c>
      <c r="J43" s="45"/>
      <c r="K43" s="46" t="n">
        <v>36597</v>
      </c>
      <c r="L43" s="45" t="n">
        <f aca="false">J43+K43</f>
        <v>36597</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37299</v>
      </c>
      <c r="I44" s="44"/>
      <c r="J44" s="45" t="n">
        <v>88285</v>
      </c>
      <c r="K44" s="46" t="n">
        <v>-15</v>
      </c>
      <c r="L44" s="45" t="n">
        <f aca="false">J44+K44+K45</f>
        <v>88298</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37299</v>
      </c>
      <c r="I45" s="44"/>
      <c r="J45" s="45"/>
      <c r="K45" s="46" t="n">
        <v>28</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37299</v>
      </c>
      <c r="I46" s="44"/>
      <c r="J46" s="45" t="n">
        <v>76130</v>
      </c>
      <c r="K46" s="46" t="n">
        <v>54000</v>
      </c>
      <c r="L46" s="45" t="n">
        <f aca="false">J46+K46+K47</f>
        <v>135456</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37299</v>
      </c>
      <c r="I47" s="44"/>
      <c r="J47" s="45"/>
      <c r="K47" s="46" t="n">
        <v>5326</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37297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37299</v>
      </c>
      <c r="I49" s="44"/>
      <c r="J49" s="45" t="n">
        <v>81762</v>
      </c>
      <c r="K49" s="46" t="n">
        <v>7898</v>
      </c>
      <c r="L49" s="45" t="n">
        <f aca="false">J49+K49+K50</f>
        <v>82466</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37299</v>
      </c>
      <c r="I50" s="44"/>
      <c r="J50" s="45"/>
      <c r="K50" s="46" t="n">
        <v>-7194</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37299</v>
      </c>
      <c r="I51" s="44" t="n">
        <v>37165</v>
      </c>
      <c r="J51" s="45" t="n">
        <v>-16665</v>
      </c>
      <c r="K51" s="46" t="n">
        <v>-4933</v>
      </c>
      <c r="L51" s="45" t="n">
        <f aca="false">J51+K51</f>
        <v>-21598</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37298</v>
      </c>
      <c r="I52" s="44" t="s">
        <v>88</v>
      </c>
      <c r="J52" s="45"/>
      <c r="K52" s="46" t="n">
        <v>4506</v>
      </c>
      <c r="L52" s="45" t="n">
        <f aca="false">J52+K52</f>
        <v>4506</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37298</v>
      </c>
      <c r="I53" s="44" t="s">
        <v>88</v>
      </c>
      <c r="J53" s="45"/>
      <c r="K53" s="46" t="n">
        <v>-6417</v>
      </c>
      <c r="L53" s="45" t="n">
        <f aca="false">J53+K53</f>
        <v>-6417</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37298</v>
      </c>
      <c r="I54" s="44" t="n">
        <v>37073</v>
      </c>
      <c r="J54" s="45" t="n">
        <v>84453</v>
      </c>
      <c r="K54" s="46" t="n">
        <v>352</v>
      </c>
      <c r="L54" s="45" t="n">
        <f aca="false">J54+K54</f>
        <v>84805</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37299</v>
      </c>
      <c r="I55" s="44" t="n">
        <v>36982</v>
      </c>
      <c r="J55" s="45" t="n">
        <v>-410410</v>
      </c>
      <c r="K55" s="46" t="n">
        <v>617</v>
      </c>
      <c r="L55" s="45" t="n">
        <f aca="false">J55+K55</f>
        <v>-409793</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37297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37299</v>
      </c>
      <c r="I57" s="44" t="n">
        <v>37257</v>
      </c>
      <c r="J57" s="45" t="n">
        <v>-111155</v>
      </c>
      <c r="K57" s="46" t="n">
        <v>2202</v>
      </c>
      <c r="L57" s="45" t="n">
        <f aca="false">J57+K57</f>
        <v>-108953</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37297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101690</v>
      </c>
      <c r="L59" s="69" t="n">
        <f aca="false">SUM(L8:L58)</f>
        <v>605037</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32449</v>
      </c>
      <c r="L60" s="76" t="n">
        <f aca="false">L20+L43+L52+L53</f>
        <v>32449</v>
      </c>
    </row>
    <row r="61" customFormat="false" ht="15.75" hidden="true" customHeight="false" outlineLevel="0" collapsed="false">
      <c r="A61" s="77" t="s">
        <v>160</v>
      </c>
      <c r="B61" s="77"/>
      <c r="C61" s="77"/>
      <c r="D61" s="78" t="n">
        <f aca="false">L61</f>
        <v>1242523</v>
      </c>
      <c r="E61" s="18"/>
      <c r="F61" s="18"/>
      <c r="G61" s="79" t="s">
        <v>157</v>
      </c>
      <c r="H61" s="66"/>
      <c r="I61" s="80"/>
      <c r="J61" s="81"/>
      <c r="K61" s="82" t="n">
        <f aca="false">SUM(K8:K60)</f>
        <v>235829</v>
      </c>
      <c r="L61" s="82" t="n">
        <f aca="false">SUM(L8:L60)</f>
        <v>1242523</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-965256</v>
      </c>
      <c r="L63" s="92" t="n">
        <f aca="false">L61-L62</f>
        <v>807992</v>
      </c>
    </row>
    <row r="64" customFormat="false" ht="13.5" hidden="false" customHeight="false" outlineLevel="0" collapsed="false">
      <c r="A64" s="93"/>
      <c r="B64" s="93"/>
      <c r="C64" s="94"/>
      <c r="D64" s="95" t="s">
        <v>165</v>
      </c>
      <c r="E64" s="88"/>
      <c r="F64" s="88"/>
      <c r="G64" s="94"/>
      <c r="H64" s="96"/>
      <c r="I64" s="97" t="s">
        <v>166</v>
      </c>
      <c r="J64" s="97"/>
      <c r="K64" s="98" t="n">
        <f aca="false">K59-K60</f>
        <v>69241</v>
      </c>
      <c r="L64" s="98" t="n">
        <f aca="false">L59-L60</f>
        <v>572588</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-CR - AM, TC - PM, Sunday - CR - AM, TC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65270</v>
      </c>
      <c r="I8" s="112" t="n">
        <f aca="false">-F8+H8</f>
        <v>65270</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-140800</v>
      </c>
      <c r="I12" s="112" t="n">
        <f aca="false">-F12+H12</f>
        <v>-140800</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121707</v>
      </c>
      <c r="I13" s="112" t="n">
        <f aca="false">-F13+H13</f>
        <v>121707</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-14480</v>
      </c>
      <c r="I14" s="112" t="n">
        <f aca="false">-F14+H14</f>
        <v>-14480</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-5825</v>
      </c>
      <c r="I15" s="112" t="n">
        <f aca="false">-F15+H15</f>
        <v>-5825</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4547</v>
      </c>
      <c r="I16" s="112" t="n">
        <f aca="false">-F16+H16</f>
        <v>4547</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-2237</v>
      </c>
      <c r="I17" s="112" t="n">
        <f aca="false">-F17+H17</f>
        <v>-2237</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-2791</v>
      </c>
      <c r="I18" s="112" t="n">
        <f aca="false">-F18+H18</f>
        <v>-2791</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0</v>
      </c>
      <c r="I19" s="112" t="n">
        <f aca="false">-F19+H19</f>
        <v>0</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86958</v>
      </c>
      <c r="I20" s="112" t="n">
        <f aca="false">-F20+H20</f>
        <v>86958</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142705</v>
      </c>
      <c r="I21" s="112" t="n">
        <f aca="false">-F21+H21</f>
        <v>142705</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-104112</v>
      </c>
      <c r="I22" s="112" t="n">
        <f aca="false">-F22+H22</f>
        <v>-104112</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142405</v>
      </c>
      <c r="I23" s="112" t="n">
        <f aca="false">-F23+H23</f>
        <v>142405</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77812</v>
      </c>
      <c r="I24" s="112" t="n">
        <f aca="false">-F24+H24</f>
        <v>77812</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1851</v>
      </c>
      <c r="I25" s="112" t="n">
        <f aca="false">-F25+H25</f>
        <v>1851</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-141392</v>
      </c>
      <c r="I26" s="112" t="n">
        <f aca="false">-F26+H26</f>
        <v>-141392</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-10918</v>
      </c>
      <c r="I27" s="112" t="n">
        <f aca="false">-F27+H27</f>
        <v>-10918</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88298</v>
      </c>
      <c r="I30" s="112" t="n">
        <f aca="false">-F30+H30</f>
        <v>88298</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135456</v>
      </c>
      <c r="I31" s="112" t="n">
        <f aca="false">-F31+H31</f>
        <v>135456</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-21598</v>
      </c>
      <c r="I33" s="112" t="n">
        <f aca="false">-F33+H33</f>
        <v>-21598</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4506</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-6417</v>
      </c>
      <c r="I36" s="112" t="n">
        <f aca="false">-F36+H36</f>
        <v>-6417</v>
      </c>
      <c r="J36" s="31"/>
    </row>
    <row r="37" customFormat="false" ht="12.75" hidden="false" customHeight="false" outlineLevel="0" collapsed="false">
      <c r="A37" s="31" t="s">
        <v>198</v>
      </c>
      <c r="B37" s="31" t="s">
        <v>199</v>
      </c>
      <c r="C37" s="30" t="n">
        <v>57143</v>
      </c>
      <c r="D37" s="30" t="n">
        <v>96034</v>
      </c>
      <c r="E37" s="108"/>
      <c r="F37" s="63"/>
      <c r="G37" s="109"/>
      <c r="H37" s="111" t="n">
        <f aca="false">+'Totals-Pg. 1'!L54</f>
        <v>84805</v>
      </c>
      <c r="I37" s="112" t="n">
        <f aca="false">-F37+H37</f>
        <v>84805</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-409793</v>
      </c>
      <c r="I38" s="112" t="n">
        <f aca="false">-F38+H38</f>
        <v>-409793</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-108953</v>
      </c>
      <c r="I40" s="112" t="n">
        <f aca="false">-F40+H40</f>
        <v>-108953</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-CR - AM, TC - PM, Sunday - CR - AM, TC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65270</v>
      </c>
      <c r="J9" s="136"/>
      <c r="K9" s="138" t="n">
        <f aca="false">SUM(E9:J9)</f>
        <v>63497</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62040</v>
      </c>
      <c r="J10" s="136"/>
      <c r="K10" s="138" t="n">
        <f aca="false">SUM(E10:J10)</f>
        <v>-91527</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-140800</v>
      </c>
      <c r="J12" s="136"/>
      <c r="K12" s="138" t="n">
        <f aca="false">SUM(E12:J12)</f>
        <v>69007</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121707</v>
      </c>
      <c r="J13" s="136"/>
      <c r="K13" s="138" t="n">
        <f aca="false">SUM(E13:J13)</f>
        <v>335039</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-14480</v>
      </c>
      <c r="J14" s="136"/>
      <c r="K14" s="138" t="n">
        <f aca="false">SUM(E14:J14)</f>
        <v>-32350</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-5825</v>
      </c>
      <c r="J15" s="136"/>
      <c r="K15" s="138" t="n">
        <f aca="false">SUM(E15:J15)</f>
        <v>-70610</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4547</v>
      </c>
      <c r="J16" s="136"/>
      <c r="K16" s="138" t="n">
        <f aca="false">SUM(E16:J16)</f>
        <v>122056</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-2237</v>
      </c>
      <c r="J17" s="136"/>
      <c r="K17" s="138" t="n">
        <f aca="false">SUM(E17:J17)</f>
        <v>2061</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-2791</v>
      </c>
      <c r="J18" s="136"/>
      <c r="K18" s="138" t="n">
        <f aca="false">SUM(E18:J18)</f>
        <v>37546</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0</v>
      </c>
      <c r="J19" s="136"/>
      <c r="K19" s="138" t="n">
        <f aca="false">SUM(E19:J19)</f>
        <v>-76686</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86958</v>
      </c>
      <c r="J20" s="136"/>
      <c r="K20" s="138" t="n">
        <f aca="false">SUM(E20:J20)</f>
        <v>582106</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142705</v>
      </c>
      <c r="J21" s="136"/>
      <c r="K21" s="138" t="n">
        <f aca="false">SUM(E21:J21)+K30</f>
        <v>466784</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-104112</v>
      </c>
      <c r="J22" s="136"/>
      <c r="K22" s="138" t="n">
        <f aca="false">SUM(E22:J22)</f>
        <v>-18267</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142405</v>
      </c>
      <c r="J23" s="136"/>
      <c r="K23" s="138" t="n">
        <f aca="false">SUM(E23:J23)</f>
        <v>294910</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77812</v>
      </c>
      <c r="J24" s="136"/>
      <c r="K24" s="138" t="n">
        <f aca="false">SUM(E24:J24)</f>
        <v>95694</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1851</v>
      </c>
      <c r="J25" s="140"/>
      <c r="K25" s="139" t="n">
        <f aca="false">SUM(E25:J25)</f>
        <v>-203900</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-141392</v>
      </c>
      <c r="J26" s="136"/>
      <c r="K26" s="138" t="n">
        <f aca="false">SUM(E26:J26)</f>
        <v>-187350</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-10918</v>
      </c>
      <c r="J27" s="136"/>
      <c r="K27" s="138" t="n">
        <f aca="false">SUM(E27:J27)</f>
        <v>-43032</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88298</v>
      </c>
      <c r="J29" s="136"/>
      <c r="K29" s="138" t="n">
        <f aca="false">SUM(E29:J29)</f>
        <v>81783</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223754</v>
      </c>
      <c r="J30" s="136"/>
      <c r="K30" s="138" t="n">
        <f aca="false">SUM(E30:J30)</f>
        <v>291754</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4506</v>
      </c>
      <c r="J32" s="140"/>
      <c r="K32" s="139" t="n">
        <f aca="false">SUM(E32:J32)</f>
        <v>173132</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-409793</v>
      </c>
      <c r="J36" s="136"/>
      <c r="K36" s="138" t="n">
        <f aca="false">SUM(E36:J36)</f>
        <v>-536142</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2002-02-14T09:38:01Z</cp:lastPrinted>
  <dcterms:modified xsi:type="dcterms:W3CDTF">2002-02-14T09:38:03Z</dcterms:modified>
  <cp:revision>0</cp:revision>
  <dc:subject/>
  <dc:title/>
</cp:coreProperties>
</file>