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P-Ercot Originations_107448" sheetId="1" state="visible" r:id="rId3"/>
    <sheet name="EP-Ercot Trading_107449" sheetId="2" state="visible" r:id="rId4"/>
    <sheet name="EP-Southeast Orig_10746" sheetId="3" state="visible" r:id="rId5"/>
    <sheet name="EP-Southeast Trading_107447" sheetId="4" state="visible" r:id="rId6"/>
    <sheet name="EP-Midwest Originations_107309" sheetId="5" state="visible" r:id="rId7"/>
    <sheet name="EP-Midwest Trading_107473" sheetId="6" state="visible" r:id="rId8"/>
    <sheet name="EP-Northeast Orig_107444" sheetId="7" state="visible" r:id="rId9"/>
    <sheet name="EP-Northeast Trading_107310" sheetId="8" state="visible" r:id="rId10"/>
    <sheet name="EP-Mgmt Book Trading_107443" sheetId="9" state="visible" r:id="rId11"/>
    <sheet name="EP-Dev." sheetId="10" state="visible" r:id="rId12"/>
    <sheet name="EP-Structuring" sheetId="11" state="visible" r:id="rId13"/>
    <sheet name="EP-Fundamental" sheetId="12" state="visible" r:id="rId14"/>
    <sheet name="EP-New Albany" sheetId="13" state="visible" r:id="rId15"/>
    <sheet name="EP-Peakers" sheetId="14" state="visible" r:id="rId16"/>
  </sheets>
  <definedNames>
    <definedName function="false" hidden="false" localSheetId="9" name="_xlnm.Print_Area" vbProcedure="false">'EP-Dev.'!$A$1:$C$6</definedName>
    <definedName function="false" hidden="false" localSheetId="1" name="_xlnm.Print_Area" vbProcedure="false">'EP-Ercot Trading_107449'!$A$1:$C$8</definedName>
    <definedName function="false" hidden="false" localSheetId="11" name="_xlnm.Print_Area" vbProcedure="false">'EP-Fundamental'!$A$1:$C$7</definedName>
    <definedName function="false" hidden="false" localSheetId="8" name="_xlnm.Print_Area" vbProcedure="false">'EP-Mgmt Book Trading_107443'!$A$1:$C$54</definedName>
    <definedName function="false" hidden="false" localSheetId="5" name="_xlnm.Print_Area" vbProcedure="false">'EP-Midwest Trading_107473'!$A$1:$C$8</definedName>
    <definedName function="false" hidden="false" localSheetId="12" name="_xlnm.Print_Area" vbProcedure="false">'EP-New Albany'!$A$1:$C$7</definedName>
    <definedName function="false" hidden="false" localSheetId="7" name="_xlnm.Print_Area" vbProcedure="false">'EP-Northeast Trading_107310'!$A$1:$C$8</definedName>
    <definedName function="false" hidden="false" localSheetId="3" name="_xlnm.Print_Area" vbProcedure="false">'EP-Southeast Trading_107447'!$A$1:$C$9</definedName>
    <definedName function="false" hidden="false" localSheetId="10" name="_xlnm.Print_Area" vbProcedure="false">'EP-Structuring'!$A$1:$C$6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<sst xmlns="http://schemas.openxmlformats.org/spreadsheetml/2006/main" count="174" uniqueCount="60">
  <si>
    <t xml:space="preserve">East Power ERCOT Originations- IT Allocations</t>
  </si>
  <si>
    <t xml:space="preserve">IT - Controllable Infrastructure</t>
  </si>
  <si>
    <t xml:space="preserve">Allocation Methodology</t>
  </si>
  <si>
    <t xml:space="preserve">Market Data</t>
  </si>
  <si>
    <t xml:space="preserve">Actual Usage</t>
  </si>
  <si>
    <t xml:space="preserve">Long Distance</t>
  </si>
  <si>
    <t xml:space="preserve">Total Headcount</t>
  </si>
  <si>
    <t xml:space="preserve">Trading Turrets</t>
  </si>
  <si>
    <t xml:space="preserve">Headcount over trading</t>
  </si>
  <si>
    <t xml:space="preserve">     Total Controllable Infrastructure</t>
  </si>
  <si>
    <t xml:space="preserve">East Power ERCOT Trading- IT Allocations</t>
  </si>
  <si>
    <t xml:space="preserve">East Power Southeast Originations- IT Allocations</t>
  </si>
  <si>
    <t xml:space="preserve">East Power Southeast Trading - IT Allocations</t>
  </si>
  <si>
    <t xml:space="preserve">East Power Midwest Originaitons - IT Allocations</t>
  </si>
  <si>
    <t xml:space="preserve">East Power Midwest Trading - IT Allocations</t>
  </si>
  <si>
    <t xml:space="preserve">East Power Northeast Originations - IT Allocations</t>
  </si>
  <si>
    <t xml:space="preserve">East Power Northeast Trading  - IT Allocations</t>
  </si>
  <si>
    <t xml:space="preserve">East Power Management Book - IT Allocations</t>
  </si>
  <si>
    <t xml:space="preserve">Application Integration</t>
  </si>
  <si>
    <t xml:space="preserve">Project Based</t>
  </si>
  <si>
    <t xml:space="preserve">Change Management</t>
  </si>
  <si>
    <t xml:space="preserve">Architecture &amp; Planning</t>
  </si>
  <si>
    <t xml:space="preserve">IT - Energy Operations (Johnson)</t>
  </si>
  <si>
    <t xml:space="preserve"> - Unify Valuation &amp; Pipeline Imbalance Calculation</t>
  </si>
  <si>
    <t xml:space="preserve"> - Unify Re-architecture Effort</t>
  </si>
  <si>
    <t xml:space="preserve">  Johnson Project Total</t>
  </si>
  <si>
    <t xml:space="preserve">IT - Trading Systems (Burchfield)</t>
  </si>
  <si>
    <t xml:space="preserve"> - Enpower Web</t>
  </si>
  <si>
    <t xml:space="preserve">  Burchfield Project Total</t>
  </si>
  <si>
    <t xml:space="preserve">Corporate &amp; Web Development (Stock/Powell)</t>
  </si>
  <si>
    <t xml:space="preserve"> - Global Data Systems - Next Generation</t>
  </si>
  <si>
    <t xml:space="preserve">Power Risk</t>
  </si>
  <si>
    <t xml:space="preserve">Livelink</t>
  </si>
  <si>
    <t xml:space="preserve">Misc Web Projects</t>
  </si>
  <si>
    <t xml:space="preserve">  Stock/Powell Project Total</t>
  </si>
  <si>
    <t xml:space="preserve">Power Trading Support</t>
  </si>
  <si>
    <t xml:space="preserve"> - Power Model</t>
  </si>
  <si>
    <t xml:space="preserve"> - Fundamentals</t>
  </si>
  <si>
    <t xml:space="preserve"> - Cooper</t>
  </si>
  <si>
    <t xml:space="preserve"> - East Power Intranet</t>
  </si>
  <si>
    <t xml:space="preserve"> - Price Analysis</t>
  </si>
  <si>
    <t xml:space="preserve"> - ERCOT Transmission Losses</t>
  </si>
  <si>
    <t xml:space="preserve"> - ERCOT Intranet Site</t>
  </si>
  <si>
    <t xml:space="preserve"> - Energy Management System</t>
  </si>
  <si>
    <t xml:space="preserve"> - Plant Information System</t>
  </si>
  <si>
    <t xml:space="preserve"> - Winston</t>
  </si>
  <si>
    <t xml:space="preserve">Trading Analysis Support</t>
  </si>
  <si>
    <t xml:space="preserve"> - EnTelligence Phase 2</t>
  </si>
  <si>
    <t xml:space="preserve"> - CAS - Entelligence</t>
  </si>
  <si>
    <t xml:space="preserve"> - Enlighten - Trade Warehouse</t>
  </si>
  <si>
    <t xml:space="preserve">  Mkt Intelligence Project Total</t>
  </si>
  <si>
    <t xml:space="preserve">Development Support (For all the projects listed above)</t>
  </si>
  <si>
    <t xml:space="preserve"> Development Support Total</t>
  </si>
  <si>
    <t xml:space="preserve">     Total System Development</t>
  </si>
  <si>
    <t xml:space="preserve">East Power Development - IT Allocations</t>
  </si>
  <si>
    <t xml:space="preserve">East Power Structuring - IT Allocations</t>
  </si>
  <si>
    <t xml:space="preserve">East Power Fundamental - IT Allocations</t>
  </si>
  <si>
    <t xml:space="preserve">East Power New Albany - IT Allocations</t>
  </si>
  <si>
    <t xml:space="preserve">WAN</t>
  </si>
  <si>
    <t xml:space="preserve">East Power Peakers - IT Allocations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</si>
</sst>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_);_(* \(#,##0\);_(* \-??_);_(@_)"/>
    <numFmt numFmtId="166" formatCode="_(* #,##0.00_);_(* \(#,##0.0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13"/>
    <col collapsed="false" customWidth="true" hidden="false" outlineLevel="0" max="2" min="2" style="0" width="34.85"/>
  </cols>
  <sheetData>
    <row r="1" customFormat="false" ht="18" hidden="false" customHeight="false" outlineLevel="0" collapsed="false">
      <c r="A1" s="1" t="s">
        <v>0</v>
      </c>
      <c r="B1" s="2"/>
    </row>
    <row r="3" customFormat="false" ht="12.75" hidden="false" customHeight="false" outlineLevel="0" collapsed="false">
      <c r="A3" s="3" t="s">
        <v>1</v>
      </c>
      <c r="B3" s="3" t="s">
        <v>2</v>
      </c>
    </row>
    <row r="4" customFormat="false" ht="12.75" hidden="false" customHeight="false" outlineLevel="0" collapsed="false">
      <c r="A4" s="0" t="s">
        <v>3</v>
      </c>
      <c r="B4" s="4" t="s">
        <v>4</v>
      </c>
      <c r="C4" s="5" t="n">
        <v>26667.3</v>
      </c>
    </row>
    <row r="5" customFormat="false" ht="12.75" hidden="false" customHeight="false" outlineLevel="0" collapsed="false">
      <c r="A5" s="0" t="s">
        <v>5</v>
      </c>
      <c r="B5" s="6" t="s">
        <v>6</v>
      </c>
      <c r="C5" s="5" t="n">
        <v>11181.72</v>
      </c>
    </row>
    <row r="6" customFormat="false" ht="12.75" hidden="false" customHeight="false" outlineLevel="0" collapsed="false">
      <c r="A6" s="0" t="s">
        <v>7</v>
      </c>
      <c r="B6" s="4" t="s">
        <v>8</v>
      </c>
      <c r="C6" s="5" t="n">
        <v>10990.32</v>
      </c>
    </row>
    <row r="7" customFormat="false" ht="13.5" hidden="false" customHeight="false" outlineLevel="0" collapsed="false">
      <c r="B7" s="7" t="s">
        <v>9</v>
      </c>
      <c r="C7" s="8" t="n">
        <v>48839.34</v>
      </c>
    </row>
    <row r="8" customFormat="false" ht="13.5" hidden="false" customHeight="false" outlineLevel="0" collapsed="false">
      <c r="A8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34.71"/>
    <col collapsed="false" customWidth="true" hidden="false" outlineLevel="0" max="3" min="3" style="5" width="11.42"/>
  </cols>
  <sheetData>
    <row r="1" customFormat="false" ht="18" hidden="false" customHeight="false" outlineLevel="0" collapsed="false">
      <c r="A1" s="1" t="s">
        <v>54</v>
      </c>
      <c r="B1" s="2"/>
      <c r="C1" s="9"/>
    </row>
    <row r="3" customFormat="false" ht="12.75" hidden="false" customHeight="false" outlineLevel="0" collapsed="false">
      <c r="A3" s="3" t="s">
        <v>1</v>
      </c>
      <c r="B3" s="3" t="s">
        <v>2</v>
      </c>
    </row>
    <row r="4" customFormat="false" ht="12.75" hidden="false" customHeight="false" outlineLevel="0" collapsed="false">
      <c r="A4" s="0" t="s">
        <v>3</v>
      </c>
      <c r="B4" s="4" t="s">
        <v>4</v>
      </c>
      <c r="C4" s="5" t="n">
        <f aca="false">47968+1500+250</f>
        <v>49718</v>
      </c>
    </row>
    <row r="5" customFormat="false" ht="12.75" hidden="false" customHeight="false" outlineLevel="0" collapsed="false">
      <c r="A5" s="0" t="s">
        <v>5</v>
      </c>
      <c r="B5" s="6" t="s">
        <v>6</v>
      </c>
      <c r="C5" s="5" t="n">
        <f aca="false">18531+1500+250</f>
        <v>20281</v>
      </c>
    </row>
    <row r="6" customFormat="false" ht="13.5" hidden="false" customHeight="false" outlineLevel="0" collapsed="false">
      <c r="B6" s="7" t="s">
        <v>9</v>
      </c>
      <c r="C6" s="8" t="n">
        <f aca="false">SUM(C4:C5)</f>
        <v>69999</v>
      </c>
    </row>
    <row r="7" customFormat="false" ht="13.5" hidden="false" customHeight="false" outlineLevel="0" collapsed="false">
      <c r="A7" s="4"/>
    </row>
  </sheetData>
  <printOptions headings="false" gridLines="false" gridLinesSet="true" horizontalCentered="false" verticalCentered="false"/>
  <pageMargins left="0.747916666666667" right="0.747916666666667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99"/>
    <col collapsed="false" customWidth="true" hidden="false" outlineLevel="0" max="2" min="2" style="0" width="34.71"/>
    <col collapsed="false" customWidth="true" hidden="false" outlineLevel="0" max="3" min="3" style="5" width="11.42"/>
  </cols>
  <sheetData>
    <row r="1" customFormat="false" ht="18" hidden="false" customHeight="false" outlineLevel="0" collapsed="false">
      <c r="A1" s="1" t="s">
        <v>55</v>
      </c>
      <c r="B1" s="2"/>
      <c r="C1" s="9"/>
    </row>
    <row r="3" customFormat="false" ht="12.75" hidden="false" customHeight="false" outlineLevel="0" collapsed="false">
      <c r="A3" s="3" t="s">
        <v>1</v>
      </c>
      <c r="B3" s="3" t="s">
        <v>2</v>
      </c>
    </row>
    <row r="4" customFormat="false" ht="12.75" hidden="false" customHeight="false" outlineLevel="0" collapsed="false">
      <c r="A4" s="0" t="s">
        <v>3</v>
      </c>
      <c r="B4" s="4" t="s">
        <v>4</v>
      </c>
      <c r="C4" s="5" t="n">
        <v>50875</v>
      </c>
    </row>
    <row r="5" customFormat="false" ht="12.75" hidden="false" customHeight="false" outlineLevel="0" collapsed="false">
      <c r="A5" s="0" t="s">
        <v>5</v>
      </c>
      <c r="B5" s="6" t="s">
        <v>6</v>
      </c>
      <c r="C5" s="5" t="n">
        <v>20712</v>
      </c>
    </row>
    <row r="6" customFormat="false" ht="13.5" hidden="false" customHeight="false" outlineLevel="0" collapsed="false">
      <c r="B6" s="7" t="s">
        <v>9</v>
      </c>
      <c r="C6" s="8" t="n">
        <f aca="false">SUM(C4:C5)</f>
        <v>71587</v>
      </c>
    </row>
    <row r="7" customFormat="false" ht="13.5" hidden="false" customHeight="false" outlineLevel="0" collapsed="false">
      <c r="A7" s="4"/>
    </row>
  </sheetData>
  <printOptions headings="false" gridLines="false" gridLinesSet="true" horizontalCentered="false" verticalCentered="false"/>
  <pageMargins left="0.747916666666667" right="0.747916666666667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99"/>
    <col collapsed="false" customWidth="true" hidden="false" outlineLevel="0" max="2" min="2" style="0" width="34.71"/>
    <col collapsed="false" customWidth="true" hidden="false" outlineLevel="0" max="3" min="3" style="5" width="11.42"/>
  </cols>
  <sheetData>
    <row r="1" customFormat="false" ht="18" hidden="false" customHeight="false" outlineLevel="0" collapsed="false">
      <c r="A1" s="1" t="s">
        <v>56</v>
      </c>
      <c r="B1" s="2"/>
      <c r="C1" s="9"/>
    </row>
    <row r="3" customFormat="false" ht="12.75" hidden="false" customHeight="false" outlineLevel="0" collapsed="false">
      <c r="A3" s="3" t="s">
        <v>1</v>
      </c>
      <c r="B3" s="3" t="s">
        <v>2</v>
      </c>
    </row>
    <row r="4" customFormat="false" ht="12.75" hidden="false" customHeight="false" outlineLevel="0" collapsed="false">
      <c r="A4" s="0" t="s">
        <v>3</v>
      </c>
      <c r="B4" s="4" t="s">
        <v>4</v>
      </c>
      <c r="C4" s="5" t="n">
        <v>53783</v>
      </c>
    </row>
    <row r="5" customFormat="false" ht="12.75" hidden="false" customHeight="false" outlineLevel="0" collapsed="false">
      <c r="A5" s="0" t="s">
        <v>5</v>
      </c>
      <c r="B5" s="6" t="s">
        <v>6</v>
      </c>
      <c r="C5" s="5" t="n">
        <v>20712</v>
      </c>
    </row>
    <row r="6" customFormat="false" ht="12.75" hidden="false" customHeight="false" outlineLevel="0" collapsed="false">
      <c r="A6" s="0" t="s">
        <v>7</v>
      </c>
      <c r="B6" s="4" t="s">
        <v>8</v>
      </c>
      <c r="C6" s="5" t="n">
        <v>20318</v>
      </c>
    </row>
    <row r="7" customFormat="false" ht="13.5" hidden="false" customHeight="false" outlineLevel="0" collapsed="false">
      <c r="B7" s="7" t="s">
        <v>9</v>
      </c>
      <c r="C7" s="8" t="n">
        <f aca="false">SUM(C4:C6)</f>
        <v>94813</v>
      </c>
    </row>
    <row r="8" customFormat="false" ht="13.5" hidden="false" customHeight="false" outlineLevel="0" collapsed="false">
      <c r="A8" s="4"/>
    </row>
    <row r="9" customFormat="false" ht="12.75" hidden="false" customHeight="false" outlineLevel="0" collapsed="false">
      <c r="A9" s="4"/>
    </row>
  </sheetData>
  <printOptions headings="false" gridLines="false" gridLinesSet="true" horizontalCentered="false" verticalCentered="false"/>
  <pageMargins left="0.747916666666667" right="0.747916666666667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4" activeCellId="0" sqref="H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56"/>
    <col collapsed="false" customWidth="true" hidden="false" outlineLevel="0" max="2" min="2" style="0" width="34.71"/>
    <col collapsed="false" customWidth="true" hidden="false" outlineLevel="0" max="3" min="3" style="5" width="11.42"/>
  </cols>
  <sheetData>
    <row r="1" customFormat="false" ht="18" hidden="false" customHeight="false" outlineLevel="0" collapsed="false">
      <c r="A1" s="1" t="s">
        <v>57</v>
      </c>
      <c r="B1" s="2"/>
      <c r="C1" s="9"/>
    </row>
    <row r="3" customFormat="false" ht="12.75" hidden="false" customHeight="false" outlineLevel="0" collapsed="false">
      <c r="A3" s="3" t="s">
        <v>1</v>
      </c>
      <c r="B3" s="3" t="s">
        <v>2</v>
      </c>
    </row>
    <row r="4" customFormat="false" ht="12.75" hidden="false" customHeight="false" outlineLevel="0" collapsed="false">
      <c r="A4" s="0" t="s">
        <v>3</v>
      </c>
      <c r="B4" s="4" t="s">
        <v>4</v>
      </c>
      <c r="C4" s="5" t="n">
        <v>11950</v>
      </c>
    </row>
    <row r="5" customFormat="false" ht="12.75" hidden="false" customHeight="false" outlineLevel="0" collapsed="false">
      <c r="A5" s="0" t="s">
        <v>58</v>
      </c>
      <c r="B5" s="4" t="s">
        <v>4</v>
      </c>
      <c r="C5" s="5" t="n">
        <v>33927</v>
      </c>
    </row>
    <row r="6" customFormat="false" ht="12.75" hidden="false" customHeight="false" outlineLevel="0" collapsed="false">
      <c r="A6" s="0" t="s">
        <v>5</v>
      </c>
      <c r="B6" s="6" t="s">
        <v>6</v>
      </c>
      <c r="C6" s="5" t="n">
        <v>1101</v>
      </c>
    </row>
    <row r="7" customFormat="false" ht="13.5" hidden="false" customHeight="false" outlineLevel="0" collapsed="false">
      <c r="B7" s="7" t="s">
        <v>9</v>
      </c>
      <c r="C7" s="8" t="n">
        <f aca="false">SUM(C4:C6)</f>
        <v>46978</v>
      </c>
    </row>
    <row r="8" customFormat="false" ht="13.5" hidden="false" customHeight="false" outlineLevel="0" collapsed="false">
      <c r="A8" s="4"/>
    </row>
    <row r="9" customFormat="false" ht="12.75" hidden="false" customHeight="false" outlineLevel="0" collapsed="false">
      <c r="A9" s="4"/>
    </row>
  </sheetData>
  <printOptions headings="false" gridLines="false" gridLinesSet="true" horizontalCentered="false" verticalCentered="false"/>
  <pageMargins left="0.747916666666667" right="0.747916666666667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56"/>
    <col collapsed="false" customWidth="true" hidden="false" outlineLevel="0" max="2" min="2" style="0" width="34.71"/>
    <col collapsed="false" customWidth="true" hidden="false" outlineLevel="0" max="3" min="3" style="5" width="11.42"/>
  </cols>
  <sheetData>
    <row r="1" customFormat="false" ht="18" hidden="false" customHeight="false" outlineLevel="0" collapsed="false">
      <c r="A1" s="1" t="s">
        <v>59</v>
      </c>
      <c r="B1" s="2"/>
      <c r="C1" s="9"/>
    </row>
    <row r="3" customFormat="false" ht="12.75" hidden="false" customHeight="false" outlineLevel="0" collapsed="false">
      <c r="A3" s="3" t="s">
        <v>1</v>
      </c>
      <c r="B3" s="3" t="s">
        <v>2</v>
      </c>
    </row>
    <row r="4" customFormat="false" ht="12.75" hidden="false" customHeight="false" outlineLevel="0" collapsed="false">
      <c r="A4" s="0" t="s">
        <v>3</v>
      </c>
      <c r="B4" s="4" t="s">
        <v>4</v>
      </c>
      <c r="C4" s="5" t="n">
        <v>82638</v>
      </c>
    </row>
    <row r="5" customFormat="false" ht="12.75" hidden="false" customHeight="false" outlineLevel="0" collapsed="false">
      <c r="A5" s="0" t="s">
        <v>58</v>
      </c>
      <c r="B5" s="4" t="s">
        <v>4</v>
      </c>
      <c r="C5" s="5" t="n">
        <v>234600</v>
      </c>
    </row>
    <row r="6" customFormat="false" ht="12.75" hidden="false" customHeight="false" outlineLevel="0" collapsed="false">
      <c r="A6" s="0" t="s">
        <v>5</v>
      </c>
      <c r="B6" s="6" t="s">
        <v>6</v>
      </c>
      <c r="C6" s="5" t="n">
        <v>7620</v>
      </c>
    </row>
    <row r="7" customFormat="false" ht="13.5" hidden="false" customHeight="false" outlineLevel="0" collapsed="false">
      <c r="B7" s="7" t="s">
        <v>9</v>
      </c>
      <c r="C7" s="8" t="n">
        <f aca="false">SUM(C4:C6)</f>
        <v>324858</v>
      </c>
    </row>
    <row r="8" customFormat="false" ht="13.5" hidden="false" customHeight="false" outlineLevel="0" collapsed="false">
      <c r="A8" s="4"/>
    </row>
    <row r="9" customFormat="false" ht="12.75" hidden="false" customHeight="false" outlineLevel="0" collapsed="false">
      <c r="A9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3: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13"/>
    <col collapsed="false" customWidth="true" hidden="false" outlineLevel="0" max="2" min="2" style="0" width="34.85"/>
  </cols>
  <sheetData>
    <row r="1" customFormat="false" ht="18" hidden="false" customHeight="false" outlineLevel="0" collapsed="false">
      <c r="A1" s="1" t="s">
        <v>10</v>
      </c>
      <c r="B1" s="2"/>
    </row>
    <row r="3" customFormat="false" ht="12.75" hidden="false" customHeight="false" outlineLevel="0" collapsed="false">
      <c r="A3" s="3" t="s">
        <v>1</v>
      </c>
      <c r="B3" s="3" t="s">
        <v>2</v>
      </c>
    </row>
    <row r="4" customFormat="false" ht="12.75" hidden="false" customHeight="false" outlineLevel="0" collapsed="false">
      <c r="A4" s="0" t="s">
        <v>3</v>
      </c>
      <c r="B4" s="4" t="s">
        <v>4</v>
      </c>
      <c r="C4" s="5" t="n">
        <v>13737.7</v>
      </c>
    </row>
    <row r="5" customFormat="false" ht="12.75" hidden="false" customHeight="false" outlineLevel="0" collapsed="false">
      <c r="A5" s="0" t="s">
        <v>5</v>
      </c>
      <c r="B5" s="6" t="s">
        <v>6</v>
      </c>
      <c r="C5" s="5" t="n">
        <v>5760.28</v>
      </c>
    </row>
    <row r="6" customFormat="false" ht="12.75" hidden="false" customHeight="false" outlineLevel="0" collapsed="false">
      <c r="A6" s="0" t="s">
        <v>7</v>
      </c>
      <c r="B6" s="4" t="s">
        <v>8</v>
      </c>
      <c r="C6" s="5" t="n">
        <v>5661.68</v>
      </c>
    </row>
    <row r="7" customFormat="false" ht="13.5" hidden="false" customHeight="false" outlineLevel="0" collapsed="false">
      <c r="B7" s="7" t="s">
        <v>9</v>
      </c>
      <c r="C7" s="8" t="n">
        <v>25159.66</v>
      </c>
    </row>
    <row r="8" customFormat="false" ht="13.5" hidden="false" customHeight="false" outlineLevel="0" collapsed="false">
      <c r="A8" s="4"/>
    </row>
  </sheetData>
  <printOptions headings="false" gridLines="false" gridLinesSet="true" horizontalCentered="false" verticalCentered="false"/>
  <pageMargins left="0.747916666666667" right="0.747916666666667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13"/>
    <col collapsed="false" customWidth="true" hidden="false" outlineLevel="0" max="2" min="2" style="0" width="34.71"/>
  </cols>
  <sheetData>
    <row r="1" customFormat="false" ht="18" hidden="false" customHeight="false" outlineLevel="0" collapsed="false">
      <c r="A1" s="1" t="s">
        <v>11</v>
      </c>
      <c r="B1" s="2"/>
    </row>
    <row r="3" customFormat="false" ht="12.75" hidden="false" customHeight="false" outlineLevel="0" collapsed="false">
      <c r="A3" s="3" t="s">
        <v>1</v>
      </c>
      <c r="B3" s="3" t="s">
        <v>2</v>
      </c>
    </row>
    <row r="4" customFormat="false" ht="12.75" hidden="false" customHeight="false" outlineLevel="0" collapsed="false">
      <c r="A4" s="0" t="s">
        <v>3</v>
      </c>
      <c r="B4" s="4" t="s">
        <v>4</v>
      </c>
      <c r="C4" s="5" t="n">
        <v>27368.62</v>
      </c>
    </row>
    <row r="5" customFormat="false" ht="12.75" hidden="false" customHeight="false" outlineLevel="0" collapsed="false">
      <c r="A5" s="0" t="s">
        <v>5</v>
      </c>
      <c r="B5" s="6" t="s">
        <v>6</v>
      </c>
      <c r="C5" s="5" t="n">
        <v>14701.14</v>
      </c>
    </row>
    <row r="6" customFormat="false" ht="12.75" hidden="false" customHeight="false" outlineLevel="0" collapsed="false">
      <c r="A6" s="0" t="s">
        <v>7</v>
      </c>
      <c r="B6" s="4" t="s">
        <v>8</v>
      </c>
      <c r="C6" s="5" t="n">
        <v>14510.24</v>
      </c>
    </row>
    <row r="7" customFormat="false" ht="13.5" hidden="false" customHeight="false" outlineLevel="0" collapsed="false">
      <c r="B7" s="7" t="s">
        <v>9</v>
      </c>
      <c r="C7" s="8" t="n">
        <v>56580</v>
      </c>
    </row>
    <row r="8" customFormat="false" ht="13.5" hidden="false" customHeight="false" outlineLevel="0" collapsed="false">
      <c r="A8" s="4"/>
      <c r="C8" s="5"/>
    </row>
    <row r="9" customFormat="false" ht="12.75" hidden="false" customHeight="false" outlineLevel="0" collapsed="false">
      <c r="C9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13"/>
    <col collapsed="false" customWidth="true" hidden="false" outlineLevel="0" max="2" min="2" style="0" width="34.71"/>
  </cols>
  <sheetData>
    <row r="1" customFormat="false" ht="18" hidden="false" customHeight="false" outlineLevel="0" collapsed="false">
      <c r="A1" s="1" t="s">
        <v>12</v>
      </c>
      <c r="B1" s="2"/>
    </row>
    <row r="3" customFormat="false" ht="12.75" hidden="false" customHeight="false" outlineLevel="0" collapsed="false">
      <c r="A3" s="3" t="s">
        <v>1</v>
      </c>
      <c r="B3" s="3" t="s">
        <v>2</v>
      </c>
    </row>
    <row r="4" customFormat="false" ht="12.75" hidden="false" customHeight="false" outlineLevel="0" collapsed="false">
      <c r="A4" s="0" t="s">
        <v>3</v>
      </c>
      <c r="B4" s="4" t="s">
        <v>4</v>
      </c>
      <c r="C4" s="5" t="n">
        <v>32128</v>
      </c>
    </row>
    <row r="5" customFormat="false" ht="12.75" hidden="false" customHeight="false" outlineLevel="0" collapsed="false">
      <c r="A5" s="0" t="s">
        <v>5</v>
      </c>
      <c r="B5" s="6" t="s">
        <v>6</v>
      </c>
      <c r="C5" s="5" t="n">
        <v>17258</v>
      </c>
    </row>
    <row r="6" customFormat="false" ht="12.75" hidden="false" customHeight="false" outlineLevel="0" collapsed="false">
      <c r="A6" s="0" t="s">
        <v>7</v>
      </c>
      <c r="B6" s="4" t="s">
        <v>8</v>
      </c>
      <c r="C6" s="5" t="n">
        <v>17349</v>
      </c>
    </row>
    <row r="7" customFormat="false" ht="13.5" hidden="false" customHeight="false" outlineLevel="0" collapsed="false">
      <c r="B7" s="7" t="s">
        <v>9</v>
      </c>
      <c r="C7" s="8" t="n">
        <f aca="false">SUM(C4:C6)</f>
        <v>66735</v>
      </c>
    </row>
    <row r="8" customFormat="false" ht="13.5" hidden="false" customHeight="false" outlineLevel="0" collapsed="false">
      <c r="A8" s="4"/>
    </row>
  </sheetData>
  <printOptions headings="false" gridLines="false" gridLinesSet="true" horizontalCentered="false" verticalCentered="false"/>
  <pageMargins left="0.747916666666667" right="0.747916666666667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34.71"/>
  </cols>
  <sheetData>
    <row r="1" customFormat="false" ht="18" hidden="false" customHeight="false" outlineLevel="0" collapsed="false">
      <c r="A1" s="1" t="s">
        <v>13</v>
      </c>
      <c r="B1" s="2"/>
    </row>
    <row r="3" customFormat="false" ht="12.75" hidden="false" customHeight="false" outlineLevel="0" collapsed="false">
      <c r="A3" s="3" t="s">
        <v>1</v>
      </c>
      <c r="B3" s="3" t="s">
        <v>2</v>
      </c>
    </row>
    <row r="4" customFormat="false" ht="12.75" hidden="false" customHeight="false" outlineLevel="0" collapsed="false">
      <c r="A4" s="0" t="s">
        <v>3</v>
      </c>
      <c r="B4" s="4" t="s">
        <v>4</v>
      </c>
      <c r="C4" s="5" t="n">
        <v>29337.88</v>
      </c>
    </row>
    <row r="5" customFormat="false" ht="12.75" hidden="false" customHeight="false" outlineLevel="0" collapsed="false">
      <c r="A5" s="0" t="s">
        <v>5</v>
      </c>
      <c r="B5" s="6" t="s">
        <v>6</v>
      </c>
      <c r="C5" s="5" t="n">
        <v>14466.76</v>
      </c>
    </row>
    <row r="6" customFormat="false" ht="12.75" hidden="false" customHeight="false" outlineLevel="0" collapsed="false">
      <c r="A6" s="0" t="s">
        <v>7</v>
      </c>
      <c r="B6" s="4" t="s">
        <v>8</v>
      </c>
      <c r="C6" s="5" t="n">
        <v>14275.36</v>
      </c>
    </row>
    <row r="7" customFormat="false" ht="13.5" hidden="false" customHeight="false" outlineLevel="0" collapsed="false">
      <c r="B7" s="7" t="s">
        <v>9</v>
      </c>
      <c r="C7" s="8" t="n">
        <f aca="false">SUM(C4:C6)</f>
        <v>58080</v>
      </c>
    </row>
    <row r="8" customFormat="false" ht="13.5" hidden="false" customHeight="false" outlineLevel="0" collapsed="false">
      <c r="A8" s="4"/>
      <c r="C8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34.71"/>
    <col collapsed="false" customWidth="true" hidden="false" outlineLevel="0" max="3" min="3" style="5" width="11.42"/>
  </cols>
  <sheetData>
    <row r="1" customFormat="false" ht="18" hidden="false" customHeight="false" outlineLevel="0" collapsed="false">
      <c r="A1" s="1" t="s">
        <v>14</v>
      </c>
      <c r="B1" s="2"/>
      <c r="C1" s="9"/>
    </row>
    <row r="3" customFormat="false" ht="12.75" hidden="false" customHeight="false" outlineLevel="0" collapsed="false">
      <c r="A3" s="3" t="s">
        <v>1</v>
      </c>
      <c r="B3" s="3" t="s">
        <v>2</v>
      </c>
    </row>
    <row r="4" customFormat="false" ht="12.75" hidden="false" customHeight="false" outlineLevel="0" collapsed="false">
      <c r="A4" s="0" t="s">
        <v>3</v>
      </c>
      <c r="B4" s="4" t="s">
        <v>4</v>
      </c>
      <c r="C4" s="5" t="n">
        <v>37339.12</v>
      </c>
    </row>
    <row r="5" customFormat="false" ht="12.75" hidden="false" customHeight="false" outlineLevel="0" collapsed="false">
      <c r="A5" s="0" t="s">
        <v>5</v>
      </c>
      <c r="B5" s="6" t="s">
        <v>6</v>
      </c>
      <c r="C5" s="5" t="n">
        <v>18412.24</v>
      </c>
    </row>
    <row r="6" customFormat="false" ht="12.75" hidden="false" customHeight="false" outlineLevel="0" collapsed="false">
      <c r="A6" s="0" t="s">
        <v>7</v>
      </c>
      <c r="B6" s="4" t="s">
        <v>8</v>
      </c>
      <c r="C6" s="5" t="n">
        <v>18168.64</v>
      </c>
    </row>
    <row r="7" customFormat="false" ht="13.5" hidden="false" customHeight="false" outlineLevel="0" collapsed="false">
      <c r="B7" s="7" t="s">
        <v>9</v>
      </c>
      <c r="C7" s="8" t="n">
        <f aca="false">SUM(C4:C6)</f>
        <v>73920</v>
      </c>
    </row>
    <row r="8" customFormat="false" ht="13.5" hidden="false" customHeight="false" outlineLevel="0" collapsed="false">
      <c r="A8" s="4"/>
    </row>
  </sheetData>
  <printOptions headings="false" gridLines="false" gridLinesSet="true" horizontalCentered="false" verticalCentered="false"/>
  <pageMargins left="0.747916666666667" right="0.747916666666667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13"/>
    <col collapsed="false" customWidth="true" hidden="false" outlineLevel="0" max="2" min="2" style="0" width="34.71"/>
  </cols>
  <sheetData>
    <row r="1" customFormat="false" ht="18" hidden="false" customHeight="false" outlineLevel="0" collapsed="false">
      <c r="A1" s="1" t="s">
        <v>15</v>
      </c>
      <c r="B1" s="2"/>
    </row>
    <row r="3" customFormat="false" ht="12.75" hidden="false" customHeight="false" outlineLevel="0" collapsed="false">
      <c r="A3" s="3" t="s">
        <v>1</v>
      </c>
      <c r="B3" s="3" t="s">
        <v>2</v>
      </c>
    </row>
    <row r="4" customFormat="false" ht="12.75" hidden="false" customHeight="false" outlineLevel="0" collapsed="false">
      <c r="A4" s="0" t="s">
        <v>3</v>
      </c>
      <c r="B4" s="4" t="s">
        <v>4</v>
      </c>
      <c r="C4" s="5" t="n">
        <v>40879.05</v>
      </c>
    </row>
    <row r="5" customFormat="false" ht="12.75" hidden="false" customHeight="false" outlineLevel="0" collapsed="false">
      <c r="A5" s="0" t="s">
        <v>5</v>
      </c>
      <c r="B5" s="6" t="s">
        <v>6</v>
      </c>
      <c r="C5" s="5" t="n">
        <v>18629.17</v>
      </c>
    </row>
    <row r="6" customFormat="false" ht="12.75" hidden="false" customHeight="false" outlineLevel="0" collapsed="false">
      <c r="A6" s="0" t="s">
        <v>7</v>
      </c>
      <c r="B6" s="4" t="s">
        <v>8</v>
      </c>
      <c r="C6" s="5" t="n">
        <v>18391.78</v>
      </c>
    </row>
    <row r="7" customFormat="false" ht="13.5" hidden="false" customHeight="false" outlineLevel="0" collapsed="false">
      <c r="B7" s="7" t="s">
        <v>9</v>
      </c>
      <c r="C7" s="8" t="n">
        <f aca="false">SUM(C4:C6)</f>
        <v>77900</v>
      </c>
    </row>
    <row r="8" customFormat="false" ht="13.5" hidden="false" customHeight="false" outlineLevel="0" collapsed="false">
      <c r="A8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0" activeCellId="0" sqref="A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13"/>
    <col collapsed="false" customWidth="true" hidden="false" outlineLevel="0" max="2" min="2" style="0" width="34.71"/>
  </cols>
  <sheetData>
    <row r="1" customFormat="false" ht="18" hidden="false" customHeight="false" outlineLevel="0" collapsed="false">
      <c r="A1" s="1" t="s">
        <v>16</v>
      </c>
      <c r="B1" s="2"/>
    </row>
    <row r="3" customFormat="false" ht="12.75" hidden="false" customHeight="false" outlineLevel="0" collapsed="false">
      <c r="A3" s="3" t="s">
        <v>1</v>
      </c>
      <c r="B3" s="3" t="s">
        <v>2</v>
      </c>
    </row>
    <row r="4" customFormat="false" ht="12.75" hidden="false" customHeight="false" outlineLevel="0" collapsed="false">
      <c r="A4" s="0" t="s">
        <v>3</v>
      </c>
      <c r="B4" s="4" t="s">
        <v>4</v>
      </c>
      <c r="C4" s="5" t="n">
        <v>58825.95</v>
      </c>
    </row>
    <row r="5" customFormat="false" ht="12.75" hidden="false" customHeight="false" outlineLevel="0" collapsed="false">
      <c r="A5" s="0" t="s">
        <v>5</v>
      </c>
      <c r="B5" s="6" t="s">
        <v>6</v>
      </c>
      <c r="C5" s="5" t="n">
        <v>26807.83</v>
      </c>
    </row>
    <row r="6" customFormat="false" ht="12.75" hidden="false" customHeight="false" outlineLevel="0" collapsed="false">
      <c r="A6" s="0" t="s">
        <v>7</v>
      </c>
      <c r="B6" s="4" t="s">
        <v>8</v>
      </c>
      <c r="C6" s="5" t="n">
        <v>26466.22</v>
      </c>
    </row>
    <row r="7" customFormat="false" ht="13.5" hidden="false" customHeight="false" outlineLevel="0" collapsed="false">
      <c r="B7" s="7" t="s">
        <v>9</v>
      </c>
      <c r="C7" s="8" t="n">
        <f aca="false">SUM(C4:C6)</f>
        <v>112100</v>
      </c>
    </row>
    <row r="8" customFormat="false" ht="13.5" hidden="false" customHeight="false" outlineLevel="0" collapsed="false">
      <c r="A8" s="4"/>
    </row>
  </sheetData>
  <printOptions headings="false" gridLines="false" gridLinesSet="true" horizontalCentered="false" verticalCentered="false"/>
  <pageMargins left="0.747916666666667" right="0.747916666666667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7.28"/>
    <col collapsed="false" customWidth="true" hidden="false" outlineLevel="0" max="2" min="2" style="0" width="34.71"/>
    <col collapsed="false" customWidth="true" hidden="false" outlineLevel="0" max="3" min="3" style="5" width="11.42"/>
  </cols>
  <sheetData>
    <row r="1" customFormat="false" ht="18" hidden="false" customHeight="false" outlineLevel="0" collapsed="false">
      <c r="A1" s="1" t="s">
        <v>17</v>
      </c>
      <c r="B1" s="2"/>
      <c r="C1" s="9"/>
    </row>
    <row r="3" customFormat="false" ht="12.75" hidden="false" customHeight="false" outlineLevel="0" collapsed="false">
      <c r="A3" s="3" t="s">
        <v>1</v>
      </c>
      <c r="B3" s="3" t="s">
        <v>2</v>
      </c>
    </row>
    <row r="4" customFormat="false" ht="12.75" hidden="false" customHeight="false" outlineLevel="0" collapsed="false">
      <c r="A4" s="0" t="s">
        <v>3</v>
      </c>
      <c r="B4" s="4" t="s">
        <v>4</v>
      </c>
      <c r="C4" s="5" t="n">
        <f aca="false">100014-38492-38492</f>
        <v>23030</v>
      </c>
    </row>
    <row r="5" customFormat="false" ht="12.75" hidden="false" customHeight="false" outlineLevel="0" collapsed="false">
      <c r="A5" s="0" t="s">
        <v>5</v>
      </c>
      <c r="B5" s="6" t="s">
        <v>6</v>
      </c>
      <c r="C5" s="5" t="n">
        <f aca="false">38153-19246</f>
        <v>18907</v>
      </c>
    </row>
    <row r="6" customFormat="false" ht="12.75" hidden="false" customHeight="false" outlineLevel="0" collapsed="false">
      <c r="A6" s="0" t="s">
        <v>7</v>
      </c>
      <c r="B6" s="4" t="s">
        <v>8</v>
      </c>
      <c r="C6" s="5" t="n">
        <f aca="false">37429-19246</f>
        <v>18183</v>
      </c>
    </row>
    <row r="7" customFormat="false" ht="12.75" hidden="false" customHeight="false" outlineLevel="0" collapsed="false">
      <c r="A7" s="10" t="s">
        <v>18</v>
      </c>
      <c r="B7" s="6" t="s">
        <v>19</v>
      </c>
      <c r="C7" s="5" t="n">
        <f aca="false">829894</f>
        <v>829894</v>
      </c>
    </row>
    <row r="8" customFormat="false" ht="12.75" hidden="false" customHeight="false" outlineLevel="0" collapsed="false">
      <c r="A8" s="10" t="s">
        <v>20</v>
      </c>
      <c r="B8" s="6" t="s">
        <v>19</v>
      </c>
      <c r="C8" s="5" t="n">
        <v>109317</v>
      </c>
    </row>
    <row r="9" customFormat="false" ht="12.75" hidden="false" customHeight="false" outlineLevel="0" collapsed="false">
      <c r="A9" s="0" t="s">
        <v>21</v>
      </c>
      <c r="B9" s="6" t="s">
        <v>19</v>
      </c>
      <c r="C9" s="5" t="n">
        <v>238670</v>
      </c>
    </row>
    <row r="10" customFormat="false" ht="13.5" hidden="false" customHeight="false" outlineLevel="0" collapsed="false">
      <c r="B10" s="7" t="s">
        <v>9</v>
      </c>
      <c r="C10" s="8" t="n">
        <f aca="false">SUM(C4:C9)</f>
        <v>1238001</v>
      </c>
    </row>
    <row r="11" customFormat="false" ht="13.5" hidden="false" customHeight="false" outlineLevel="0" collapsed="false">
      <c r="A11" s="4"/>
    </row>
    <row r="12" customFormat="false" ht="12.75" hidden="false" customHeight="false" outlineLevel="0" collapsed="false">
      <c r="A12" s="4"/>
    </row>
    <row r="13" customFormat="false" ht="12.75" hidden="false" customHeight="false" outlineLevel="0" collapsed="false">
      <c r="A13" s="3" t="s">
        <v>22</v>
      </c>
    </row>
    <row r="14" customFormat="false" ht="12.75" hidden="false" customHeight="false" outlineLevel="0" collapsed="false">
      <c r="A14" s="0" t="s">
        <v>23</v>
      </c>
      <c r="C14" s="5" t="n">
        <v>2657.16</v>
      </c>
    </row>
    <row r="15" customFormat="false" ht="12.75" hidden="false" customHeight="false" outlineLevel="0" collapsed="false">
      <c r="A15" s="0" t="s">
        <v>24</v>
      </c>
      <c r="C15" s="11" t="n">
        <v>50480.184</v>
      </c>
    </row>
    <row r="16" customFormat="false" ht="12.75" hidden="false" customHeight="false" outlineLevel="0" collapsed="false">
      <c r="B16" s="3" t="s">
        <v>25</v>
      </c>
      <c r="C16" s="12" t="n">
        <f aca="false">SUM(C14:C15)</f>
        <v>53137.344</v>
      </c>
    </row>
    <row r="19" customFormat="false" ht="12.75" hidden="false" customHeight="false" outlineLevel="0" collapsed="false">
      <c r="A19" s="3" t="s">
        <v>26</v>
      </c>
    </row>
    <row r="20" customFormat="false" ht="12.75" hidden="false" customHeight="false" outlineLevel="0" collapsed="false">
      <c r="A20" s="0" t="s">
        <v>27</v>
      </c>
      <c r="C20" s="5" t="n">
        <v>204438.192</v>
      </c>
    </row>
    <row r="21" customFormat="false" ht="12.75" hidden="false" customHeight="false" outlineLevel="0" collapsed="false">
      <c r="B21" s="3" t="s">
        <v>28</v>
      </c>
      <c r="C21" s="12" t="n">
        <f aca="false">SUM(C20)</f>
        <v>204438.192</v>
      </c>
    </row>
    <row r="24" customFormat="false" ht="12.75" hidden="false" customHeight="false" outlineLevel="0" collapsed="false">
      <c r="A24" s="3" t="s">
        <v>29</v>
      </c>
    </row>
    <row r="25" customFormat="false" ht="12.75" hidden="false" customHeight="false" outlineLevel="0" collapsed="false">
      <c r="A25" s="0" t="s">
        <v>30</v>
      </c>
      <c r="C25" s="5" t="n">
        <v>92017.83682</v>
      </c>
    </row>
    <row r="26" customFormat="false" ht="12.75" hidden="false" customHeight="false" outlineLevel="0" collapsed="false">
      <c r="A26" s="0" t="s">
        <v>31</v>
      </c>
      <c r="C26" s="5" t="n">
        <v>159537.461785</v>
      </c>
    </row>
    <row r="27" customFormat="false" ht="12.75" hidden="false" customHeight="false" outlineLevel="0" collapsed="false">
      <c r="A27" s="0" t="s">
        <v>32</v>
      </c>
      <c r="C27" s="5" t="n">
        <v>133690.0175</v>
      </c>
    </row>
    <row r="28" customFormat="false" ht="12.75" hidden="false" customHeight="false" outlineLevel="0" collapsed="false">
      <c r="A28" s="0" t="s">
        <v>33</v>
      </c>
      <c r="C28" s="11" t="n">
        <v>114309.9825</v>
      </c>
    </row>
    <row r="29" customFormat="false" ht="12.75" hidden="false" customHeight="false" outlineLevel="0" collapsed="false">
      <c r="B29" s="3" t="s">
        <v>34</v>
      </c>
      <c r="C29" s="12" t="n">
        <f aca="false">SUM(C25:C28)</f>
        <v>499555.298605</v>
      </c>
    </row>
    <row r="31" customFormat="false" ht="12.75" hidden="false" customHeight="false" outlineLevel="0" collapsed="false">
      <c r="A31" s="0" t="s">
        <v>35</v>
      </c>
    </row>
    <row r="32" customFormat="false" ht="12.75" hidden="false" customHeight="false" outlineLevel="0" collapsed="false">
      <c r="A32" s="0" t="s">
        <v>36</v>
      </c>
      <c r="C32" s="5" t="n">
        <v>54896.768</v>
      </c>
    </row>
    <row r="33" customFormat="false" ht="12.75" hidden="false" customHeight="false" outlineLevel="0" collapsed="false">
      <c r="A33" s="0" t="s">
        <v>37</v>
      </c>
      <c r="C33" s="5" t="n">
        <v>54896.768</v>
      </c>
    </row>
    <row r="34" customFormat="false" ht="12.75" hidden="false" customHeight="false" outlineLevel="0" collapsed="false">
      <c r="A34" s="0" t="s">
        <v>38</v>
      </c>
      <c r="C34" s="5" t="n">
        <v>54896.768</v>
      </c>
    </row>
    <row r="35" customFormat="false" ht="12.75" hidden="false" customHeight="false" outlineLevel="0" collapsed="false">
      <c r="A35" s="0" t="s">
        <v>39</v>
      </c>
      <c r="C35" s="5" t="n">
        <v>219585.968</v>
      </c>
    </row>
    <row r="36" customFormat="false" ht="12.75" hidden="false" customHeight="false" outlineLevel="0" collapsed="false">
      <c r="A36" s="0" t="s">
        <v>40</v>
      </c>
      <c r="C36" s="5" t="n">
        <v>54896.768</v>
      </c>
    </row>
    <row r="37" customFormat="false" ht="12.75" hidden="false" customHeight="false" outlineLevel="0" collapsed="false">
      <c r="A37" s="0" t="s">
        <v>41</v>
      </c>
      <c r="C37" s="5" t="n">
        <v>219585.968</v>
      </c>
    </row>
    <row r="38" customFormat="false" ht="12.75" hidden="false" customHeight="false" outlineLevel="0" collapsed="false">
      <c r="A38" s="0" t="s">
        <v>42</v>
      </c>
      <c r="C38" s="5" t="n">
        <v>219585.968</v>
      </c>
    </row>
    <row r="39" customFormat="false" ht="12.75" hidden="false" customHeight="false" outlineLevel="0" collapsed="false">
      <c r="A39" s="0" t="s">
        <v>43</v>
      </c>
      <c r="C39" s="5" t="n">
        <v>54896.768</v>
      </c>
    </row>
    <row r="40" customFormat="false" ht="12.75" hidden="false" customHeight="false" outlineLevel="0" collapsed="false">
      <c r="A40" s="0" t="s">
        <v>44</v>
      </c>
      <c r="C40" s="5" t="n">
        <v>54896.768</v>
      </c>
    </row>
    <row r="41" customFormat="false" ht="12.75" hidden="false" customHeight="false" outlineLevel="0" collapsed="false">
      <c r="A41" s="0" t="s">
        <v>45</v>
      </c>
      <c r="C41" s="5" t="n">
        <v>54896.768</v>
      </c>
    </row>
    <row r="43" customFormat="false" ht="12.75" hidden="false" customHeight="false" outlineLevel="0" collapsed="false">
      <c r="A43" s="0" t="s">
        <v>46</v>
      </c>
    </row>
    <row r="44" customFormat="false" ht="12.75" hidden="false" customHeight="false" outlineLevel="0" collapsed="false">
      <c r="A44" s="0" t="s">
        <v>47</v>
      </c>
      <c r="C44" s="5" t="n">
        <v>40867.33504</v>
      </c>
    </row>
    <row r="45" customFormat="false" ht="12.75" hidden="false" customHeight="false" outlineLevel="0" collapsed="false">
      <c r="A45" s="0" t="s">
        <v>48</v>
      </c>
      <c r="C45" s="5" t="n">
        <v>40867.33504</v>
      </c>
    </row>
    <row r="46" customFormat="false" ht="12.75" hidden="false" customHeight="false" outlineLevel="0" collapsed="false">
      <c r="A46" s="0" t="s">
        <v>49</v>
      </c>
      <c r="C46" s="11" t="n">
        <v>34896</v>
      </c>
    </row>
    <row r="47" customFormat="false" ht="12.75" hidden="false" customHeight="false" outlineLevel="0" collapsed="false">
      <c r="B47" s="3" t="s">
        <v>50</v>
      </c>
      <c r="C47" s="12" t="n">
        <f aca="false">SUM(C31:C46)+1</f>
        <v>1159666.95008</v>
      </c>
    </row>
    <row r="50" customFormat="false" ht="12.75" hidden="false" customHeight="false" outlineLevel="0" collapsed="false">
      <c r="A50" s="0" t="s">
        <v>51</v>
      </c>
      <c r="C50" s="11" t="n">
        <v>666833.466</v>
      </c>
    </row>
    <row r="51" customFormat="false" ht="12.75" hidden="false" customHeight="false" outlineLevel="0" collapsed="false">
      <c r="B51" s="3" t="s">
        <v>52</v>
      </c>
      <c r="C51" s="12" t="n">
        <f aca="false">SUM(C50)</f>
        <v>666833.466</v>
      </c>
    </row>
    <row r="54" customFormat="false" ht="13.5" hidden="false" customHeight="false" outlineLevel="0" collapsed="false">
      <c r="B54" s="3" t="s">
        <v>53</v>
      </c>
      <c r="C54" s="8" t="n">
        <f aca="false">+C51+C47+C29+C16+C21-1</f>
        <v>2583630.250685</v>
      </c>
    </row>
    <row r="55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2001-01-09T12:45:51Z</dcterms:created>
  <dc:creator>dvandor</dc:creator>
  <dc:description/>
  <dc:language>en-US</dc:language>
  <cp:lastModifiedBy>pharris</cp:lastModifiedBy>
  <cp:lastPrinted>2001-01-27T18:55:19Z</cp:lastPrinted>
  <dcterms:modified xsi:type="dcterms:W3CDTF">2001-01-27T19:03:19Z</dcterms:modified>
  <cp:revision>0</cp:revision>
  <dc:subject/>
  <dc:title/>
</cp:coreProperties>
</file>