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" sheetId="1" state="visible" r:id="rId3"/>
    <sheet name="NNG 99 Plan to Actuals" sheetId="2" state="visible" r:id="rId4"/>
    <sheet name="NNG  99 3c3 to Actuals" sheetId="3" state="visible" r:id="rId5"/>
    <sheet name="NNG  99Act to 2000 Plan" sheetId="4" state="visible" r:id="rId6"/>
    <sheet name="1 qtr SummaryNNG (2)" sheetId="5" state="visible" r:id="rId7"/>
    <sheet name="TW " sheetId="6" state="visible" r:id="rId8"/>
    <sheet name="1 qtr SummaryTW" sheetId="7" state="visible" r:id="rId9"/>
    <sheet name="Sheet3" sheetId="8" state="visible" r:id="rId10"/>
  </sheets>
  <definedNames>
    <definedName function="false" hidden="false" localSheetId="0" name="_xlnm.Print_Area" vbProcedure="false">Cover!$1:$16384,Cover!$A$1:$I$71</definedName>
    <definedName function="false" hidden="false" name="Print_Titles_MI" vbProcedure="false"/>
    <definedName function="false" hidden="false" localSheetId="0" name="Print_Titles_MI" vbProcedure="false">#REF!</definedName>
    <definedName function="false" hidden="false" localSheetId="1" name="Print_Titles_MI" vbProcedure="false">#REF!</definedName>
    <definedName function="false" hidden="false" localSheetId="2" name="Excel_BuiltIn_Print_Area" vbProcedure="false">'NNG  99Act to 2000 Plan'!$1:$16384</definedName>
    <definedName function="false" hidden="false" localSheetId="2" name="Print_Titles_MI" vbProcedure="false">#REF!</definedName>
    <definedName function="false" hidden="false" localSheetId="3" name="Excel_BuiltIn_Print_Area" vbProcedure="false">'TW '!$A$1:$I$71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<sst xmlns="http://schemas.openxmlformats.org/spreadsheetml/2006/main" count="221" uniqueCount="161">
  <si>
    <t xml:space="preserve">Enron Transportation &amp; Storage</t>
  </si>
  <si>
    <t xml:space="preserve">Business Development and Marketing</t>
  </si>
  <si>
    <t xml:space="preserve">January 19, 2000</t>
  </si>
  <si>
    <t xml:space="preserve">Northern Natural Gas Company</t>
  </si>
  <si>
    <t xml:space="preserve">1999 Actuals  to 1999 Plan</t>
  </si>
  <si>
    <t xml:space="preserve"> Revenue/Margin Summary </t>
  </si>
  <si>
    <t xml:space="preserve">Variance From 1999 Plan vs  1999Actuals</t>
  </si>
  <si>
    <t xml:space="preserve">$Millions</t>
  </si>
  <si>
    <t xml:space="preserve">1999 Plan  Revenues</t>
  </si>
  <si>
    <t xml:space="preserve">NNG</t>
  </si>
  <si>
    <t xml:space="preserve">Midwest</t>
  </si>
  <si>
    <t xml:space="preserve">Ups: Base Variable + 1.2,Rate Case impact+3.5,  Downs: Commodity-1.1,Surcharges-1.3,East Leg-1.4, Risk Assessed Stretch -1.3.</t>
  </si>
  <si>
    <t xml:space="preserve">South Onshore</t>
  </si>
  <si>
    <t xml:space="preserve">Ups: Transco+.5,  Demarc Strategy (ENA) and Commodity price increase+1.9,  Downs: Bushton/Plants-3.1, Ok-Ks East-.8,Tx Direct -1.1other vol/rate&amp;stretch -1.9</t>
  </si>
  <si>
    <t xml:space="preserve">South Offshore</t>
  </si>
  <si>
    <t xml:space="preserve">Production Decline</t>
  </si>
  <si>
    <t xml:space="preserve">Storage</t>
  </si>
  <si>
    <t xml:space="preserve">Increased IDD</t>
  </si>
  <si>
    <t xml:space="preserve">Other</t>
  </si>
  <si>
    <t xml:space="preserve">Downs: DDVC-.4, Revenue goal tied to rate case-1.7, November rate case to keep-.6 other -.3.</t>
  </si>
  <si>
    <t xml:space="preserve">TOTAL NNG</t>
  </si>
  <si>
    <t xml:space="preserve">G.L. to Accounting Month Difference</t>
  </si>
  <si>
    <t xml:space="preserve">Flash to actual, PPA's</t>
  </si>
  <si>
    <t xml:space="preserve">SUBTOTAL NNG</t>
  </si>
  <si>
    <t xml:space="preserve">1999 Actual Revenues</t>
  </si>
  <si>
    <t xml:space="preserve">Less: Carlton</t>
  </si>
  <si>
    <t xml:space="preserve">1999 Actual Margin</t>
  </si>
  <si>
    <t xml:space="preserve">Add back GRI  surcharges</t>
  </si>
  <si>
    <t xml:space="preserve">Add back Depreciation/Revenue goal</t>
  </si>
  <si>
    <t xml:space="preserve">TOTAL</t>
  </si>
  <si>
    <t xml:space="preserve"> 1999 Actuals  toThird Current Estimate</t>
  </si>
  <si>
    <t xml:space="preserve">Revenue/Margin Summary </t>
  </si>
  <si>
    <t xml:space="preserve">Variance From 99 Actuals vs  3CE</t>
  </si>
  <si>
    <t xml:space="preserve">1999 3CE Revenues</t>
  </si>
  <si>
    <t xml:space="preserve">Ups: Noram,Nicor+1.2,  Downs: Commodity-1.1, other .1</t>
  </si>
  <si>
    <t xml:space="preserve">Demarc Strategy (ENA) and  Commodity price increase (rate case) +1.9</t>
  </si>
  <si>
    <t xml:space="preserve">Production decline, demand price variance</t>
  </si>
  <si>
    <t xml:space="preserve">IDD</t>
  </si>
  <si>
    <t xml:space="preserve">DDVC</t>
  </si>
  <si>
    <t xml:space="preserve">1999 Actual Revenues </t>
  </si>
  <si>
    <t xml:space="preserve">1999 Margin</t>
  </si>
  <si>
    <t xml:space="preserve"> 1999 Actuals  to 2000 Plan</t>
  </si>
  <si>
    <t xml:space="preserve">Variance From 99 Actuals 2000 Plan</t>
  </si>
  <si>
    <t xml:space="preserve">Rate Design one time bump</t>
  </si>
  <si>
    <t xml:space="preserve">Ups: Rate design, UCU $1.2 new contracts increased commodity, capital ,                tranche 2&amp;3   </t>
  </si>
  <si>
    <t xml:space="preserve">November 98 Rate increase keep</t>
  </si>
  <si>
    <t xml:space="preserve"> Downs: One time rate bump, 11/98 rate increase not refunded, Chisago, other terminations, GRI</t>
  </si>
  <si>
    <t xml:space="preserve">Rate Design increase to each yr.</t>
  </si>
  <si>
    <t xml:space="preserve">GRI</t>
  </si>
  <si>
    <t xml:space="preserve">Growth</t>
  </si>
  <si>
    <t xml:space="preserve">Ups: ENA/Demarc Strategy    Downs:  TFF terminations</t>
  </si>
  <si>
    <t xml:space="preserve">IDD upside in 99</t>
  </si>
  <si>
    <t xml:space="preserve">Penalties</t>
  </si>
  <si>
    <t xml:space="preserve">Subtotal Revenues</t>
  </si>
  <si>
    <t xml:space="preserve">     Other Revenues</t>
  </si>
  <si>
    <t xml:space="preserve">Other - Revenue Management</t>
  </si>
  <si>
    <t xml:space="preserve">Other - Business Devel. Projects</t>
  </si>
  <si>
    <t xml:space="preserve">Other - Vol Rate Design</t>
  </si>
  <si>
    <t xml:space="preserve">Other  -Carlton Termination</t>
  </si>
  <si>
    <t xml:space="preserve">Structured Products Recurring</t>
  </si>
  <si>
    <t xml:space="preserve">Structured Products Non- Recurring</t>
  </si>
  <si>
    <t xml:space="preserve">Other - SBA Impact</t>
  </si>
  <si>
    <t xml:space="preserve">Subtotal Other Revenues </t>
  </si>
  <si>
    <t xml:space="preserve">TOTAL-  Revenues</t>
  </si>
  <si>
    <t xml:space="preserve">2000 Plan less 1999</t>
  </si>
  <si>
    <t xml:space="preserve">2000 Plan</t>
  </si>
  <si>
    <t xml:space="preserve">2000 Margin</t>
  </si>
  <si>
    <t xml:space="preserve">Plus Non Revenue</t>
  </si>
  <si>
    <t xml:space="preserve">SP Base Gas</t>
  </si>
  <si>
    <t xml:space="preserve">Bus Development</t>
  </si>
  <si>
    <t xml:space="preserve">Zavala,  MOPS monetization, PHFFU,  Seagull</t>
  </si>
  <si>
    <t xml:space="preserve">Total Margin</t>
  </si>
  <si>
    <t xml:space="preserve">Total Earnings Contribution</t>
  </si>
  <si>
    <t xml:space="preserve">One time rate design bump</t>
  </si>
  <si>
    <t xml:space="preserve">November 98 rate increased kept</t>
  </si>
  <si>
    <t xml:space="preserve">Normalized 99 to 2000 variance</t>
  </si>
  <si>
    <t xml:space="preserve">Enron Transportation &amp; Storage - Marketing</t>
  </si>
  <si>
    <t xml:space="preserve">First Quarter Forecast</t>
  </si>
  <si>
    <t xml:space="preserve">Margins</t>
  </si>
  <si>
    <t xml:space="preserve">Millions of Dollars</t>
  </si>
  <si>
    <t xml:space="preserve">NORTHERN NATURAL GAS COMPANY</t>
  </si>
  <si>
    <t xml:space="preserve">Jan</t>
  </si>
  <si>
    <t xml:space="preserve">Feb</t>
  </si>
  <si>
    <t xml:space="preserve">March</t>
  </si>
  <si>
    <t xml:space="preserve">Total</t>
  </si>
  <si>
    <t xml:space="preserve">Mid Am capacity Option</t>
  </si>
  <si>
    <t xml:space="preserve">Price Spreads</t>
  </si>
  <si>
    <t xml:space="preserve">Noram Seasonal Rate shaping</t>
  </si>
  <si>
    <t xml:space="preserve">Will be offset in summer</t>
  </si>
  <si>
    <t xml:space="preserve">New Contracts</t>
  </si>
  <si>
    <t xml:space="preserve">Firm contract replacing overun -offset in summer</t>
  </si>
  <si>
    <t xml:space="preserve">UCU CCI no turnback</t>
  </si>
  <si>
    <t xml:space="preserve">Contract did not terminate</t>
  </si>
  <si>
    <t xml:space="preserve">South Onshore Demarc Strategy</t>
  </si>
  <si>
    <t xml:space="preserve">Demarc Strategy (ENA etc.)</t>
  </si>
  <si>
    <t xml:space="preserve">Subtotal Demand</t>
  </si>
  <si>
    <t xml:space="preserve">Midwest Commodity</t>
  </si>
  <si>
    <t xml:space="preserve">Assumes normal weather in Feb/Mar</t>
  </si>
  <si>
    <t xml:space="preserve">Offshore commodity</t>
  </si>
  <si>
    <t xml:space="preserve">Production decline</t>
  </si>
  <si>
    <t xml:space="preserve">South Onshore Commodity </t>
  </si>
  <si>
    <t xml:space="preserve">Price variance on TF</t>
  </si>
  <si>
    <t xml:space="preserve">Subtotal Commodity</t>
  </si>
  <si>
    <t xml:space="preserve">Storage IDD Timing</t>
  </si>
  <si>
    <t xml:space="preserve">Timing from second quarter</t>
  </si>
  <si>
    <t xml:space="preserve">Assumes zero DDVC</t>
  </si>
  <si>
    <t xml:space="preserve">Total Variance</t>
  </si>
  <si>
    <t xml:space="preserve">Transwestern Pipeline Company</t>
  </si>
  <si>
    <t xml:space="preserve">Variance 1999 Actuals to Restated 1999 Plan &amp; 3CE</t>
  </si>
  <si>
    <t xml:space="preserve">Margin Summary </t>
  </si>
  <si>
    <t xml:space="preserve">1999 Restated Plan</t>
  </si>
  <si>
    <t xml:space="preserve">West</t>
  </si>
  <si>
    <t xml:space="preserve">East</t>
  </si>
  <si>
    <t xml:space="preserve">Demand--644/day @ $08 original plan vs. 582/day @ .079 actually achieved</t>
  </si>
  <si>
    <t xml:space="preserve">Commodity--553/day@$.02 original plan vs. 413/day @ $.018 actually achieved</t>
  </si>
  <si>
    <t xml:space="preserve">Ignacio</t>
  </si>
  <si>
    <t xml:space="preserve">120/d of Red Cedar capacity partially unsubscribed</t>
  </si>
  <si>
    <t xml:space="preserve">San Juan</t>
  </si>
  <si>
    <t xml:space="preserve">1999 Actuals</t>
  </si>
  <si>
    <t xml:space="preserve">1999 3rd Current Estimate</t>
  </si>
  <si>
    <t xml:space="preserve">Increased daily firm and LFT</t>
  </si>
  <si>
    <t xml:space="preserve">Increased IT volumes</t>
  </si>
  <si>
    <t xml:space="preserve">Variance 1999 Actuals to 2000 Plan</t>
  </si>
  <si>
    <t xml:space="preserve">Gallup</t>
  </si>
  <si>
    <t xml:space="preserve">Burlington contract for 100/d expired Nov. 1999;</t>
  </si>
  <si>
    <t xml:space="preserve">Burlington contract for 55/d expires Feb. 2000</t>
  </si>
  <si>
    <t xml:space="preserve">Fuel Variance 1999 Plan to 1999 Actuals</t>
  </si>
  <si>
    <t xml:space="preserve">1999 Plan Fuel Revenues</t>
  </si>
  <si>
    <t xml:space="preserve">Decreases due to index price</t>
  </si>
  <si>
    <t xml:space="preserve">Actual index prices less than in plan.</t>
  </si>
  <si>
    <t xml:space="preserve">UAF adjustments</t>
  </si>
  <si>
    <t xml:space="preserve">UAF actuals less than in plan.</t>
  </si>
  <si>
    <t xml:space="preserve">Decreases due to increased usage %</t>
  </si>
  <si>
    <t xml:space="preserve">Original plan used fuel usage % of .015, changed to .017 in </t>
  </si>
  <si>
    <t xml:space="preserve">1st current estimate.</t>
  </si>
  <si>
    <t xml:space="preserve">Hedges</t>
  </si>
  <si>
    <t xml:space="preserve">Additional hedge made in April, 1999.</t>
  </si>
  <si>
    <t xml:space="preserve">As of 1/14/00</t>
  </si>
  <si>
    <t xml:space="preserve">TRANSWESTERN PIPELINE COMPANY </t>
  </si>
  <si>
    <t xml:space="preserve">Error in plan</t>
  </si>
  <si>
    <t xml:space="preserve">Duplication (Bayless ctrc)</t>
  </si>
  <si>
    <t xml:space="preserve">Unsubscribed</t>
  </si>
  <si>
    <t xml:space="preserve">(9,000/d EOT-WOT &amp; 25,000/d SLaPl-Bl)</t>
  </si>
  <si>
    <t xml:space="preserve">Interim resubscription</t>
  </si>
  <si>
    <t xml:space="preserve">Ctrc exp end of Jan - short-term rate $.05 vs. $12 (49,475/d EOT-WOT)</t>
  </si>
  <si>
    <t xml:space="preserve">El Paso Field Services</t>
  </si>
  <si>
    <t xml:space="preserve">Interconnect delayed on EPFS side</t>
  </si>
  <si>
    <t xml:space="preserve">Southwest Gas</t>
  </si>
  <si>
    <t xml:space="preserve">Pending FERC approval on SWGas side</t>
  </si>
  <si>
    <t xml:space="preserve">Enhanced Firm Backhaul</t>
  </si>
  <si>
    <t xml:space="preserve">Pending FERC approval</t>
  </si>
  <si>
    <t xml:space="preserve">Market Center Service</t>
  </si>
  <si>
    <t xml:space="preserve">Ctrc exp end of Feb - short-term rate $.06 vs. $.10 (15,000/d BL-TH)</t>
  </si>
  <si>
    <t xml:space="preserve">Subscribed at higher rates and volumes</t>
  </si>
  <si>
    <t xml:space="preserve">Limited Term Firm,Texaco, Southern</t>
  </si>
  <si>
    <t xml:space="preserve">30-day deals and Daily FT</t>
  </si>
  <si>
    <t xml:space="preserve">Retroactive Billing Adj.</t>
  </si>
  <si>
    <t xml:space="preserve">TOTAL MARGIN</t>
  </si>
  <si>
    <t xml:space="preserve">Fuel  Price Variance </t>
  </si>
  <si>
    <t xml:space="preserve">Price variance only, could be offset with increased volumes</t>
  </si>
  <si>
    <t xml:space="preserve">Total Transwestern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</si>
</sst>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#,##0_);\(#,##0\)"/>
    <numFmt numFmtId="166" formatCode="\$#,##0.00_);&quot;($&quot;#,##0.00\)"/>
    <numFmt numFmtId="167" formatCode="[$-409]#,##0_);[RED]\(#,##0\)"/>
    <numFmt numFmtId="168" formatCode="_-\$* #,##0.0_-;&quot;-$&quot;* #,##0.0_-;_-\$* \-_-;_-@_-"/>
    <numFmt numFmtId="169" formatCode="_(* #,##0.00_);_(* \(#,##0.00\);_(* \-??_);_(@_)"/>
    <numFmt numFmtId="170" formatCode="_(* #,##0.0_);_(* \(#,##0.0\);_(* \-??_);_(@_)"/>
    <numFmt numFmtId="171" formatCode="#,##0.0_);\(#,##0.0\)"/>
    <numFmt numFmtId="172" formatCode="_(\$* #,##0.00_);_(\$* \(#,##0.00\);_(\$* \-??_);_(@_)"/>
    <numFmt numFmtId="173" formatCode="_(\$* #,##0.0_);_(\$* \(#,##0.0\);_(\$* \-??_);_(@_)"/>
    <numFmt numFmtId="174" formatCode="@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 MT"/>
      <family val="0"/>
    </font>
    <font>
      <sz val="10"/>
      <name val="SWISS"/>
      <family val="0"/>
    </font>
    <font>
      <sz val="18"/>
      <name val="Arial"/>
      <family val="2"/>
    </font>
    <font>
      <b val="true"/>
      <sz val="16"/>
      <name val="Arial MT"/>
      <family val="0"/>
    </font>
    <font>
      <u val="single"/>
      <sz val="12"/>
      <name val="Arial MT"/>
      <family val="0"/>
    </font>
    <font>
      <b val="true"/>
      <sz val="12"/>
      <name val="Arial MT"/>
      <family val="0"/>
    </font>
    <font>
      <b val="true"/>
      <sz val="9"/>
      <name val="Arial MT"/>
      <family val="0"/>
    </font>
    <font>
      <sz val="12"/>
      <name val="Times New Roman"/>
      <family val="1"/>
    </font>
    <font>
      <b val="true"/>
      <sz val="12"/>
      <name val="Times New Roman"/>
      <family val="1"/>
    </font>
    <font>
      <sz val="10"/>
      <name val="Times New Roman"/>
      <family val="1"/>
    </font>
    <font>
      <b val="true"/>
      <sz val="14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10"/>
      <name val="Arial MT"/>
      <family val="0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3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3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3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3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3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" xfId="3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1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3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2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4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37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1" fontId="4" fillId="0" borderId="0" xfId="3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9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5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37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7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4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7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9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1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2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3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2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1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8" fillId="0" borderId="14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2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1st_CE" xfId="20"/>
    <cellStyle name="Normal_2CE recn" xfId="21"/>
    <cellStyle name="Normal_99-1CE" xfId="22"/>
    <cellStyle name="Normal_99-2CE" xfId="23"/>
    <cellStyle name="Normal_99capplan" xfId="24"/>
    <cellStyle name="Normal_ALLEN'S PROYECT_9_20_99" xfId="25"/>
    <cellStyle name="Normal_M.A. 1st CE to F.P." xfId="26"/>
    <cellStyle name="Normal_M.A. 1st CE to F.P. (2)" xfId="27"/>
    <cellStyle name="Normal_M.A. 1st CE to F.P. (2)_1" xfId="28"/>
    <cellStyle name="Normal_M.A. 1st CE to F.P. (2)_3RDCEto4TH" xfId="29"/>
    <cellStyle name="Normal_M.A. 1st CE to F.P. (2)_NNG_9_14_99" xfId="30"/>
    <cellStyle name="Normal_MKTG_BKUP" xfId="31"/>
    <cellStyle name="Normal_NNG-6" xfId="32"/>
    <cellStyle name="Normal_reconcilation" xfId="33"/>
    <cellStyle name="Normal_rev. gener. conc." xfId="34"/>
    <cellStyle name="Normal_STATS" xfId="35"/>
    <cellStyle name="Normal_stretch detail" xfId="36"/>
    <cellStyle name="Normal_TW99-2CE" xfId="37"/>
    <cellStyle name="Normal_Variance S_Onshore" xfId="3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9:G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7" min="7" style="0" width="24.13"/>
  </cols>
  <sheetData>
    <row r="9" customFormat="false" ht="24.05" hidden="false" customHeight="false" outlineLevel="0" collapsed="false">
      <c r="C9" s="1" t="s">
        <v>0</v>
      </c>
      <c r="D9" s="1"/>
      <c r="E9" s="1"/>
      <c r="F9" s="1"/>
      <c r="G9" s="1"/>
    </row>
    <row r="10" customFormat="false" ht="24.05" hidden="false" customHeight="false" outlineLevel="0" collapsed="false">
      <c r="C10" s="1" t="s">
        <v>1</v>
      </c>
      <c r="D10" s="1"/>
      <c r="E10" s="1"/>
      <c r="F10" s="1"/>
      <c r="G10" s="1"/>
    </row>
    <row r="11" customFormat="false" ht="24.05" hidden="false" customHeight="false" outlineLevel="0" collapsed="false">
      <c r="C11" s="1" t="s">
        <v>2</v>
      </c>
      <c r="D11" s="1"/>
      <c r="E11" s="1"/>
      <c r="F11" s="1"/>
      <c r="G11" s="1"/>
    </row>
  </sheetData>
  <mergeCells count="3">
    <mergeCell ref="C9:G9"/>
    <mergeCell ref="C10:G10"/>
    <mergeCell ref="C11:G11"/>
  </mergeCells>
  <printOptions headings="false" gridLines="false" gridLinesSet="true" horizontalCentered="false" verticalCentered="false"/>
  <pageMargins left="1.25972222222222" right="0.747916666666667" top="1.62013888888889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&amp;C&amp;F&amp;Rpage 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H59"/>
  <sheetViews>
    <sheetView showFormulas="false" showGridLines="true" showRowColHeaders="true" showZeros="true" rightToLeft="false" tabSelected="false" showOutlineSymbols="true" defaultGridColor="true" view="normal" topLeftCell="A9" colorId="64" zoomScale="65" zoomScaleNormal="65" zoomScalePageLayoutView="100" workbookViewId="0">
      <selection pane="topLeft" activeCell="G48" activeCellId="0" sqref="G48 G48"/>
    </sheetView>
  </sheetViews>
  <sheetFormatPr defaultColWidth="9.13671875" defaultRowHeight="17" customHeight="true" zeroHeight="false" outlineLevelRow="0" outlineLevelCol="0"/>
  <cols>
    <col collapsed="false" customWidth="true" hidden="false" outlineLevel="0" max="1" min="1" style="2" width="3.56"/>
    <col collapsed="false" customWidth="true" hidden="false" outlineLevel="0" max="2" min="2" style="2" width="4.7"/>
    <col collapsed="false" customWidth="true" hidden="false" outlineLevel="0" max="3" min="3" style="2" width="8.14"/>
    <col collapsed="false" customWidth="true" hidden="false" outlineLevel="0" max="4" min="4" style="2" width="35.99"/>
    <col collapsed="false" customWidth="true" hidden="false" outlineLevel="0" max="5" min="5" style="2" width="11.7"/>
    <col collapsed="false" customWidth="true" hidden="false" outlineLevel="0" max="6" min="6" style="2" width="4.41"/>
    <col collapsed="false" customWidth="true" hidden="false" outlineLevel="0" max="7" min="7" style="2" width="87.28"/>
    <col collapsed="false" customWidth="false" hidden="false" outlineLevel="0" max="257" min="8" style="2" width="9.14"/>
  </cols>
  <sheetData>
    <row r="1" customFormat="false" ht="21.7" hidden="false" customHeight="false" outlineLevel="0" collapsed="false">
      <c r="C1" s="3" t="s">
        <v>0</v>
      </c>
      <c r="D1" s="3"/>
      <c r="E1" s="3"/>
      <c r="G1" s="4"/>
    </row>
    <row r="2" customFormat="false" ht="21.7" hidden="false" customHeight="false" outlineLevel="0" collapsed="false">
      <c r="C2" s="3" t="s">
        <v>3</v>
      </c>
      <c r="D2" s="3"/>
      <c r="E2" s="3"/>
    </row>
    <row r="3" customFormat="false" ht="21.7" hidden="false" customHeight="false" outlineLevel="0" collapsed="false">
      <c r="C3" s="3" t="s">
        <v>4</v>
      </c>
      <c r="D3" s="3"/>
      <c r="E3" s="3"/>
    </row>
    <row r="4" customFormat="false" ht="21.7" hidden="false" customHeight="false" outlineLevel="0" collapsed="false">
      <c r="C4" s="3" t="s">
        <v>5</v>
      </c>
      <c r="D4" s="3"/>
      <c r="E4" s="3"/>
    </row>
    <row r="5" customFormat="false" ht="16.5" hidden="false" customHeight="true" outlineLevel="0" collapsed="false">
      <c r="C5" s="5"/>
      <c r="D5" s="6"/>
      <c r="E5" s="6"/>
    </row>
    <row r="6" customFormat="false" ht="23.25" hidden="false" customHeight="true" outlineLevel="0" collapsed="false">
      <c r="C6" s="5"/>
      <c r="D6" s="6"/>
      <c r="E6" s="6"/>
      <c r="F6" s="6"/>
    </row>
    <row r="7" customFormat="false" ht="17" hidden="false" customHeight="false" outlineLevel="0" collapsed="false">
      <c r="B7" s="7" t="s">
        <v>6</v>
      </c>
      <c r="C7" s="8"/>
      <c r="D7" s="8"/>
      <c r="E7" s="9" t="s">
        <v>7</v>
      </c>
    </row>
    <row r="8" customFormat="false" ht="18.75" hidden="false" customHeight="true" outlineLevel="0" collapsed="false">
      <c r="B8" s="10"/>
      <c r="E8" s="11"/>
    </row>
    <row r="9" customFormat="false" ht="17.25" hidden="false" customHeight="true" outlineLevel="0" collapsed="false">
      <c r="C9" s="12" t="s">
        <v>8</v>
      </c>
      <c r="D9" s="13"/>
      <c r="E9" s="14" t="n">
        <v>457.6</v>
      </c>
    </row>
    <row r="10" customFormat="false" ht="6" hidden="false" customHeight="true" outlineLevel="0" collapsed="false"/>
    <row r="11" customFormat="false" ht="24.05" hidden="false" customHeight="false" outlineLevel="0" collapsed="false">
      <c r="B11" s="15" t="s">
        <v>9</v>
      </c>
    </row>
    <row r="12" customFormat="false" ht="28.35" hidden="false" customHeight="false" outlineLevel="0" collapsed="false">
      <c r="B12" s="16" t="s">
        <v>10</v>
      </c>
      <c r="E12" s="17" t="n">
        <v>-0.1</v>
      </c>
      <c r="G12" s="18" t="s">
        <v>11</v>
      </c>
    </row>
    <row r="13" customFormat="false" ht="12" hidden="false" customHeight="true" outlineLevel="0" collapsed="false">
      <c r="G13" s="19"/>
    </row>
    <row r="14" customFormat="false" ht="28.5" hidden="false" customHeight="true" outlineLevel="0" collapsed="false">
      <c r="B14" s="16" t="s">
        <v>12</v>
      </c>
      <c r="E14" s="20" t="n">
        <v>-4.5</v>
      </c>
      <c r="G14" s="18" t="s">
        <v>13</v>
      </c>
      <c r="H14" s="16"/>
    </row>
    <row r="15" customFormat="false" ht="12" hidden="false" customHeight="true" outlineLevel="0" collapsed="false">
      <c r="G15" s="19"/>
    </row>
    <row r="16" customFormat="false" ht="15" hidden="false" customHeight="true" outlineLevel="0" collapsed="false">
      <c r="B16" s="16" t="s">
        <v>14</v>
      </c>
      <c r="E16" s="20" t="n">
        <v>-0.7</v>
      </c>
      <c r="G16" s="18" t="s">
        <v>15</v>
      </c>
    </row>
    <row r="17" customFormat="false" ht="6" hidden="false" customHeight="true" outlineLevel="0" collapsed="false">
      <c r="G17" s="19"/>
    </row>
    <row r="18" customFormat="false" ht="21.75" hidden="false" customHeight="true" outlineLevel="0" collapsed="false">
      <c r="B18" s="16" t="s">
        <v>16</v>
      </c>
      <c r="E18" s="20" t="n">
        <v>0.6</v>
      </c>
      <c r="G18" s="18" t="s">
        <v>17</v>
      </c>
    </row>
    <row r="19" customFormat="false" ht="9" hidden="false" customHeight="true" outlineLevel="0" collapsed="false">
      <c r="G19" s="19"/>
    </row>
    <row r="20" customFormat="false" ht="28.35" hidden="false" customHeight="false" outlineLevel="0" collapsed="false">
      <c r="B20" s="16" t="s">
        <v>18</v>
      </c>
      <c r="E20" s="21" t="n">
        <v>-3</v>
      </c>
      <c r="G20" s="18" t="s">
        <v>19</v>
      </c>
    </row>
    <row r="21" customFormat="false" ht="15.75" hidden="false" customHeight="true" outlineLevel="0" collapsed="false"/>
    <row r="22" customFormat="false" ht="13.5" hidden="false" customHeight="true" outlineLevel="0" collapsed="false">
      <c r="B22" s="11" t="s">
        <v>20</v>
      </c>
      <c r="C22" s="16"/>
      <c r="E22" s="20" t="n">
        <f aca="false">SUM(E12:E20)</f>
        <v>-7.7</v>
      </c>
      <c r="G22" s="19"/>
    </row>
    <row r="23" customFormat="false" ht="8.25" hidden="false" customHeight="true" outlineLevel="0" collapsed="false">
      <c r="G23" s="19"/>
    </row>
    <row r="24" customFormat="false" ht="17" hidden="false" customHeight="false" outlineLevel="0" collapsed="false">
      <c r="B24" s="22" t="s">
        <v>21</v>
      </c>
      <c r="C24" s="23"/>
      <c r="D24" s="23"/>
      <c r="E24" s="21" t="n">
        <v>-0.2</v>
      </c>
      <c r="G24" s="18" t="s">
        <v>22</v>
      </c>
    </row>
    <row r="25" customFormat="false" ht="6.75" hidden="false" customHeight="true" outlineLevel="0" collapsed="false">
      <c r="B25" s="23"/>
      <c r="C25" s="23"/>
      <c r="D25" s="23"/>
      <c r="E25" s="23"/>
      <c r="G25" s="19"/>
    </row>
    <row r="26" customFormat="false" ht="17" hidden="true" customHeight="false" outlineLevel="0" collapsed="false">
      <c r="B26" s="23"/>
      <c r="C26" s="23"/>
      <c r="D26" s="23"/>
      <c r="E26" s="17"/>
    </row>
    <row r="27" customFormat="false" ht="6" hidden="true" customHeight="true" outlineLevel="0" collapsed="false">
      <c r="B27" s="23"/>
      <c r="C27" s="23"/>
      <c r="D27" s="23"/>
      <c r="E27" s="23"/>
    </row>
    <row r="28" customFormat="false" ht="17" hidden="false" customHeight="false" outlineLevel="0" collapsed="false">
      <c r="B28" s="11" t="s">
        <v>23</v>
      </c>
      <c r="C28" s="24"/>
      <c r="D28" s="24"/>
      <c r="E28" s="25" t="n">
        <f aca="false">+E24+E22</f>
        <v>-7.9</v>
      </c>
    </row>
    <row r="29" customFormat="false" ht="12.75" hidden="false" customHeight="true" outlineLevel="0" collapsed="false">
      <c r="B29" s="23"/>
      <c r="C29" s="23"/>
      <c r="D29" s="23"/>
      <c r="E29" s="23"/>
      <c r="F29" s="26"/>
    </row>
    <row r="30" customFormat="false" ht="17" hidden="false" customHeight="false" outlineLevel="0" collapsed="false">
      <c r="B30" s="23"/>
      <c r="C30" s="12" t="s">
        <v>24</v>
      </c>
      <c r="D30" s="13"/>
      <c r="E30" s="27" t="n">
        <f aca="false">+E9+E28</f>
        <v>449.7</v>
      </c>
    </row>
    <row r="31" customFormat="false" ht="24" hidden="false" customHeight="true" outlineLevel="0" collapsed="false">
      <c r="B31" s="23"/>
      <c r="C31" s="28" t="s">
        <v>25</v>
      </c>
      <c r="D31" s="23"/>
      <c r="E31" s="29" t="n">
        <v>1.5</v>
      </c>
    </row>
    <row r="32" customFormat="false" ht="16.5" hidden="false" customHeight="true" outlineLevel="0" collapsed="false">
      <c r="B32" s="23"/>
      <c r="C32" s="28" t="s">
        <v>26</v>
      </c>
      <c r="D32" s="23"/>
      <c r="E32" s="30" t="n">
        <f aca="false">+E30-E31</f>
        <v>448.2</v>
      </c>
    </row>
    <row r="33" customFormat="false" ht="42.75" hidden="false" customHeight="true" outlineLevel="0" collapsed="false">
      <c r="B33" s="23"/>
      <c r="C33" s="23"/>
      <c r="D33" s="23"/>
      <c r="E33" s="23"/>
      <c r="F33" s="23"/>
      <c r="G33" s="23"/>
    </row>
    <row r="34" customFormat="false" ht="17" hidden="false" customHeight="false" outlineLevel="0" collapsed="false">
      <c r="C34" s="23"/>
      <c r="D34" s="31" t="s">
        <v>20</v>
      </c>
      <c r="E34" s="32" t="n">
        <f aca="false">+E22</f>
        <v>-7.7</v>
      </c>
      <c r="F34" s="23"/>
      <c r="G34" s="23"/>
    </row>
    <row r="35" customFormat="false" ht="12.75" hidden="false" customHeight="true" outlineLevel="0" collapsed="false">
      <c r="B35" s="33"/>
      <c r="C35" s="33"/>
      <c r="D35" s="34" t="s">
        <v>27</v>
      </c>
      <c r="E35" s="35" t="n">
        <v>1.3</v>
      </c>
      <c r="F35" s="23"/>
      <c r="G35" s="23"/>
    </row>
    <row r="36" customFormat="false" ht="17" hidden="false" customHeight="false" outlineLevel="0" collapsed="false">
      <c r="B36" s="33"/>
      <c r="C36" s="24"/>
      <c r="D36" s="34" t="s">
        <v>28</v>
      </c>
      <c r="E36" s="36" t="n">
        <v>1.7</v>
      </c>
      <c r="F36" s="23"/>
      <c r="G36" s="23"/>
    </row>
    <row r="37" customFormat="false" ht="6.75" hidden="false" customHeight="true" outlineLevel="0" collapsed="false">
      <c r="B37" s="23"/>
      <c r="C37" s="23"/>
      <c r="D37" s="37"/>
      <c r="E37" s="38"/>
      <c r="F37" s="23"/>
      <c r="G37" s="23"/>
    </row>
    <row r="38" customFormat="false" ht="17" hidden="false" customHeight="false" outlineLevel="0" collapsed="false">
      <c r="B38" s="39"/>
      <c r="C38" s="23"/>
      <c r="D38" s="40" t="s">
        <v>29</v>
      </c>
      <c r="E38" s="41" t="n">
        <f aca="false">SUM(E34:E37)</f>
        <v>-4.7</v>
      </c>
      <c r="F38" s="23"/>
      <c r="G38" s="23"/>
    </row>
    <row r="39" customFormat="false" ht="17" hidden="false" customHeight="false" outlineLevel="0" collapsed="false">
      <c r="B39" s="28"/>
      <c r="C39" s="23"/>
      <c r="D39" s="23"/>
      <c r="E39" s="30"/>
      <c r="F39" s="23"/>
      <c r="G39" s="28"/>
    </row>
    <row r="40" customFormat="false" ht="8.25" hidden="false" customHeight="true" outlineLevel="0" collapsed="false">
      <c r="B40" s="23"/>
      <c r="C40" s="23"/>
      <c r="D40" s="23"/>
      <c r="E40" s="23"/>
      <c r="F40" s="23"/>
      <c r="G40" s="23"/>
    </row>
    <row r="41" customFormat="false" ht="17" hidden="false" customHeight="false" outlineLevel="0" collapsed="false">
      <c r="B41" s="28"/>
      <c r="C41" s="23"/>
      <c r="D41" s="23"/>
      <c r="E41" s="42"/>
      <c r="F41" s="23"/>
      <c r="G41" s="28"/>
    </row>
    <row r="42" customFormat="false" ht="8.25" hidden="false" customHeight="true" outlineLevel="0" collapsed="false">
      <c r="B42" s="23"/>
      <c r="C42" s="23"/>
      <c r="D42" s="23"/>
      <c r="E42" s="23"/>
      <c r="F42" s="23"/>
      <c r="G42" s="23"/>
    </row>
    <row r="43" customFormat="false" ht="17" hidden="false" customHeight="false" outlineLevel="0" collapsed="false">
      <c r="B43" s="28"/>
      <c r="C43" s="23"/>
      <c r="D43" s="23"/>
      <c r="E43" s="42"/>
      <c r="F43" s="23"/>
      <c r="G43" s="28"/>
    </row>
    <row r="44" customFormat="false" ht="9" hidden="false" customHeight="true" outlineLevel="0" collapsed="false">
      <c r="B44" s="23"/>
      <c r="C44" s="23"/>
      <c r="D44" s="23"/>
      <c r="E44" s="23"/>
      <c r="F44" s="23"/>
      <c r="G44" s="23"/>
    </row>
    <row r="45" customFormat="false" ht="17" hidden="false" customHeight="false" outlineLevel="0" collapsed="false">
      <c r="B45" s="28"/>
      <c r="C45" s="23"/>
      <c r="D45" s="23"/>
      <c r="E45" s="42"/>
      <c r="F45" s="23"/>
      <c r="G45" s="28"/>
    </row>
    <row r="46" customFormat="false" ht="8.25" hidden="false" customHeight="true" outlineLevel="0" collapsed="false">
      <c r="B46" s="23"/>
      <c r="C46" s="23"/>
      <c r="D46" s="23"/>
      <c r="E46" s="23"/>
      <c r="F46" s="23"/>
      <c r="G46" s="23"/>
    </row>
    <row r="47" customFormat="false" ht="17" hidden="false" customHeight="false" outlineLevel="0" collapsed="false">
      <c r="B47" s="28"/>
      <c r="C47" s="23"/>
      <c r="D47" s="23"/>
      <c r="E47" s="21"/>
      <c r="F47" s="23"/>
      <c r="G47" s="28"/>
    </row>
    <row r="48" customFormat="false" ht="8.25" hidden="false" customHeight="true" outlineLevel="0" collapsed="false">
      <c r="B48" s="23"/>
      <c r="C48" s="23"/>
      <c r="D48" s="23"/>
      <c r="E48" s="23"/>
      <c r="F48" s="23"/>
      <c r="G48" s="23"/>
    </row>
    <row r="49" customFormat="false" ht="17" hidden="false" customHeight="false" outlineLevel="0" collapsed="false">
      <c r="B49" s="24"/>
      <c r="C49" s="28"/>
      <c r="D49" s="23"/>
      <c r="E49" s="42"/>
      <c r="F49" s="23"/>
      <c r="G49" s="23"/>
    </row>
    <row r="50" customFormat="false" ht="9" hidden="false" customHeight="true" outlineLevel="0" collapsed="false">
      <c r="B50" s="23"/>
      <c r="C50" s="23"/>
      <c r="D50" s="23"/>
      <c r="E50" s="23"/>
      <c r="F50" s="23"/>
      <c r="G50" s="23"/>
    </row>
    <row r="51" customFormat="false" ht="17" hidden="false" customHeight="false" outlineLevel="0" collapsed="false">
      <c r="B51" s="22"/>
      <c r="C51" s="23"/>
      <c r="D51" s="23"/>
      <c r="E51" s="21"/>
      <c r="F51" s="23"/>
      <c r="G51" s="28"/>
    </row>
    <row r="52" customFormat="false" ht="17" hidden="false" customHeight="false" outlineLevel="0" collapsed="false">
      <c r="B52" s="24"/>
      <c r="C52" s="23"/>
      <c r="D52" s="23"/>
      <c r="E52" s="25"/>
      <c r="F52" s="23"/>
      <c r="G52" s="23"/>
    </row>
    <row r="53" customFormat="false" ht="6.75" hidden="false" customHeight="true" outlineLevel="0" collapsed="false">
      <c r="B53" s="23"/>
      <c r="C53" s="23"/>
      <c r="D53" s="23"/>
      <c r="E53" s="30"/>
      <c r="F53" s="23"/>
      <c r="G53" s="23"/>
    </row>
    <row r="54" customFormat="false" ht="17" hidden="false" customHeight="false" outlineLevel="0" collapsed="false">
      <c r="B54" s="23"/>
      <c r="C54" s="24"/>
      <c r="D54" s="23"/>
      <c r="E54" s="25"/>
      <c r="F54" s="23"/>
      <c r="G54" s="23"/>
    </row>
    <row r="55" customFormat="false" ht="17" hidden="false" customHeight="false" outlineLevel="0" collapsed="false">
      <c r="B55" s="23"/>
      <c r="C55" s="28"/>
      <c r="D55" s="23"/>
      <c r="E55" s="29"/>
      <c r="F55" s="23"/>
      <c r="G55" s="23"/>
    </row>
    <row r="56" customFormat="false" ht="16.5" hidden="false" customHeight="true" outlineLevel="0" collapsed="false">
      <c r="B56" s="23"/>
      <c r="C56" s="28"/>
      <c r="D56" s="23"/>
      <c r="E56" s="30"/>
      <c r="F56" s="23"/>
      <c r="G56" s="23"/>
    </row>
    <row r="57" customFormat="false" ht="17" hidden="false" customHeight="false" outlineLevel="0" collapsed="false">
      <c r="B57" s="23"/>
      <c r="C57" s="23"/>
      <c r="D57" s="23"/>
      <c r="E57" s="17"/>
      <c r="F57" s="23"/>
      <c r="G57" s="23"/>
    </row>
    <row r="58" customFormat="false" ht="17" hidden="false" customHeight="false" outlineLevel="0" collapsed="false">
      <c r="C58" s="23"/>
      <c r="D58" s="23"/>
      <c r="E58" s="23"/>
    </row>
    <row r="59" customFormat="false" ht="17" hidden="false" customHeight="false" outlineLevel="0" collapsed="false">
      <c r="B59" s="11"/>
      <c r="C59" s="24"/>
      <c r="D59" s="24"/>
      <c r="E59" s="25"/>
    </row>
  </sheetData>
  <mergeCells count="4">
    <mergeCell ref="C1:E1"/>
    <mergeCell ref="C2:E2"/>
    <mergeCell ref="C3:E3"/>
    <mergeCell ref="C4:E4"/>
  </mergeCells>
  <printOptions headings="false" gridLines="false" gridLinesSet="true" horizontalCentered="false" verticalCentered="false"/>
  <pageMargins left="0.220138888888889" right="0.229861111111111" top="0.279861111111111" bottom="0.430555555555556" header="0.511811023622047" footer="0.19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
&amp;F&amp;Rpage 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G35"/>
  <sheetViews>
    <sheetView showFormulas="false" showGridLines="true" showRowColHeaders="true" showZeros="true" rightToLeft="false" tabSelected="false" showOutlineSymbols="true" defaultGridColor="true" view="normal" topLeftCell="A5" colorId="64" zoomScale="65" zoomScaleNormal="65" zoomScalePageLayoutView="100" workbookViewId="0">
      <selection pane="topLeft" activeCell="G48" activeCellId="0" sqref="G48 G48"/>
    </sheetView>
  </sheetViews>
  <sheetFormatPr defaultColWidth="9.13671875" defaultRowHeight="17" customHeight="true" zeroHeight="false" outlineLevelRow="0" outlineLevelCol="0"/>
  <cols>
    <col collapsed="false" customWidth="true" hidden="false" outlineLevel="0" max="1" min="1" style="2" width="3.56"/>
    <col collapsed="false" customWidth="true" hidden="false" outlineLevel="0" max="2" min="2" style="2" width="4.7"/>
    <col collapsed="false" customWidth="true" hidden="false" outlineLevel="0" max="3" min="3" style="2" width="8.14"/>
    <col collapsed="false" customWidth="true" hidden="false" outlineLevel="0" max="4" min="4" style="2" width="27.7"/>
    <col collapsed="false" customWidth="true" hidden="false" outlineLevel="0" max="5" min="5" style="2" width="11.7"/>
    <col collapsed="false" customWidth="true" hidden="false" outlineLevel="0" max="6" min="6" style="2" width="3.14"/>
    <col collapsed="false" customWidth="true" hidden="false" outlineLevel="0" max="7" min="7" style="2" width="101.13"/>
    <col collapsed="false" customWidth="false" hidden="false" outlineLevel="0" max="257" min="8" style="2" width="9.14"/>
  </cols>
  <sheetData>
    <row r="1" customFormat="false" ht="21.7" hidden="false" customHeight="false" outlineLevel="0" collapsed="false">
      <c r="C1" s="3" t="s">
        <v>0</v>
      </c>
      <c r="D1" s="3"/>
      <c r="E1" s="3"/>
      <c r="G1" s="4"/>
    </row>
    <row r="2" customFormat="false" ht="21.7" hidden="false" customHeight="false" outlineLevel="0" collapsed="false">
      <c r="C2" s="3" t="s">
        <v>3</v>
      </c>
      <c r="D2" s="3"/>
      <c r="E2" s="3"/>
    </row>
    <row r="3" customFormat="false" ht="21.7" hidden="false" customHeight="false" outlineLevel="0" collapsed="false">
      <c r="C3" s="3" t="s">
        <v>30</v>
      </c>
      <c r="D3" s="3"/>
      <c r="E3" s="3"/>
    </row>
    <row r="4" customFormat="false" ht="21.7" hidden="false" customHeight="false" outlineLevel="0" collapsed="false">
      <c r="C4" s="3" t="s">
        <v>31</v>
      </c>
      <c r="D4" s="3"/>
      <c r="E4" s="3"/>
    </row>
    <row r="5" customFormat="false" ht="16.5" hidden="false" customHeight="true" outlineLevel="0" collapsed="false">
      <c r="C5" s="5"/>
      <c r="D5" s="6"/>
      <c r="E5" s="6"/>
    </row>
    <row r="6" customFormat="false" ht="26.25" hidden="false" customHeight="true" outlineLevel="0" collapsed="false"/>
    <row r="7" customFormat="false" ht="17" hidden="false" customHeight="false" outlineLevel="0" collapsed="false">
      <c r="B7" s="7" t="s">
        <v>32</v>
      </c>
      <c r="C7" s="8"/>
      <c r="D7" s="8"/>
      <c r="E7" s="9" t="s">
        <v>7</v>
      </c>
    </row>
    <row r="8" customFormat="false" ht="17.25" hidden="false" customHeight="true" outlineLevel="0" collapsed="false">
      <c r="B8" s="33"/>
      <c r="C8" s="33"/>
      <c r="E8" s="26"/>
    </row>
    <row r="9" customFormat="false" ht="24.05" hidden="false" customHeight="false" outlineLevel="0" collapsed="false">
      <c r="B9" s="33"/>
      <c r="C9" s="12" t="s">
        <v>33</v>
      </c>
      <c r="D9" s="13"/>
      <c r="E9" s="14" t="n">
        <v>447.3</v>
      </c>
    </row>
    <row r="10" customFormat="false" ht="20.25" hidden="false" customHeight="true" outlineLevel="0" collapsed="false"/>
    <row r="11" customFormat="false" ht="24.05" hidden="false" customHeight="false" outlineLevel="0" collapsed="false">
      <c r="B11" s="15" t="s">
        <v>9</v>
      </c>
    </row>
    <row r="12" customFormat="false" ht="28.35" hidden="false" customHeight="false" outlineLevel="0" collapsed="false">
      <c r="B12" s="16" t="s">
        <v>10</v>
      </c>
      <c r="E12" s="30" t="n">
        <v>0.2</v>
      </c>
      <c r="G12" s="16" t="s">
        <v>34</v>
      </c>
    </row>
    <row r="13" customFormat="false" ht="8.25" hidden="false" customHeight="true" outlineLevel="0" collapsed="false"/>
    <row r="14" customFormat="false" ht="17" hidden="false" customHeight="false" outlineLevel="0" collapsed="false">
      <c r="B14" s="16" t="s">
        <v>12</v>
      </c>
      <c r="E14" s="20" t="n">
        <v>1.9</v>
      </c>
      <c r="G14" s="16" t="s">
        <v>35</v>
      </c>
    </row>
    <row r="15" customFormat="false" ht="8.25" hidden="false" customHeight="true" outlineLevel="0" collapsed="false"/>
    <row r="16" customFormat="false" ht="17" hidden="false" customHeight="false" outlineLevel="0" collapsed="false">
      <c r="B16" s="16" t="s">
        <v>14</v>
      </c>
      <c r="E16" s="20" t="n">
        <v>-0.5</v>
      </c>
      <c r="G16" s="16" t="s">
        <v>36</v>
      </c>
    </row>
    <row r="17" customFormat="false" ht="9" hidden="false" customHeight="true" outlineLevel="0" collapsed="false"/>
    <row r="18" customFormat="false" ht="17" hidden="false" customHeight="false" outlineLevel="0" collapsed="false">
      <c r="B18" s="16" t="s">
        <v>16</v>
      </c>
      <c r="E18" s="20" t="n">
        <v>0.5</v>
      </c>
      <c r="G18" s="16" t="s">
        <v>37</v>
      </c>
    </row>
    <row r="19" customFormat="false" ht="8.25" hidden="false" customHeight="true" outlineLevel="0" collapsed="false"/>
    <row r="20" customFormat="false" ht="28.35" hidden="false" customHeight="false" outlineLevel="0" collapsed="false">
      <c r="B20" s="16" t="s">
        <v>18</v>
      </c>
      <c r="E20" s="21" t="n">
        <v>0.1</v>
      </c>
      <c r="G20" s="16" t="s">
        <v>38</v>
      </c>
    </row>
    <row r="21" customFormat="false" ht="8.25" hidden="false" customHeight="true" outlineLevel="0" collapsed="false"/>
    <row r="22" customFormat="false" ht="17" hidden="false" customHeight="false" outlineLevel="0" collapsed="false">
      <c r="B22" s="11" t="s">
        <v>20</v>
      </c>
      <c r="C22" s="16"/>
      <c r="E22" s="20" t="n">
        <f aca="false">SUM(E12:E20)</f>
        <v>2.2</v>
      </c>
    </row>
    <row r="23" customFormat="false" ht="9" hidden="false" customHeight="true" outlineLevel="0" collapsed="false"/>
    <row r="24" customFormat="false" ht="17" hidden="false" customHeight="false" outlineLevel="0" collapsed="false">
      <c r="B24" s="22" t="s">
        <v>21</v>
      </c>
      <c r="C24" s="23"/>
      <c r="D24" s="23"/>
      <c r="E24" s="21" t="n">
        <v>0.2</v>
      </c>
      <c r="G24" s="16" t="s">
        <v>22</v>
      </c>
    </row>
    <row r="25" customFormat="false" ht="28.5" hidden="false" customHeight="true" outlineLevel="0" collapsed="false">
      <c r="B25" s="11" t="s">
        <v>23</v>
      </c>
      <c r="C25" s="23"/>
      <c r="D25" s="23"/>
      <c r="E25" s="25" t="n">
        <f aca="false">+E24+E22</f>
        <v>2.4</v>
      </c>
    </row>
    <row r="26" customFormat="false" ht="21" hidden="false" customHeight="true" outlineLevel="0" collapsed="false">
      <c r="B26" s="23"/>
      <c r="C26" s="23"/>
      <c r="D26" s="23"/>
      <c r="E26" s="30"/>
    </row>
    <row r="27" customFormat="false" ht="19.5" hidden="false" customHeight="true" outlineLevel="0" collapsed="false">
      <c r="B27" s="23"/>
      <c r="C27" s="12" t="s">
        <v>39</v>
      </c>
      <c r="D27" s="13"/>
      <c r="E27" s="27" t="n">
        <f aca="false">+E9+E25</f>
        <v>449.7</v>
      </c>
    </row>
    <row r="28" customFormat="false" ht="17" hidden="false" customHeight="false" outlineLevel="0" collapsed="false">
      <c r="B28" s="23"/>
      <c r="C28" s="28" t="s">
        <v>25</v>
      </c>
      <c r="D28" s="23"/>
      <c r="E28" s="29" t="n">
        <v>1.5</v>
      </c>
    </row>
    <row r="29" customFormat="false" ht="16.5" hidden="false" customHeight="true" outlineLevel="0" collapsed="false">
      <c r="B29" s="23"/>
      <c r="C29" s="28" t="s">
        <v>40</v>
      </c>
      <c r="D29" s="23"/>
      <c r="E29" s="30" t="n">
        <f aca="false">+E27-E28</f>
        <v>448.2</v>
      </c>
    </row>
    <row r="30" customFormat="false" ht="17" hidden="false" customHeight="false" outlineLevel="0" collapsed="false">
      <c r="B30" s="23"/>
      <c r="C30" s="23"/>
      <c r="D30" s="23"/>
      <c r="E30" s="17"/>
    </row>
    <row r="31" customFormat="false" ht="17" hidden="false" customHeight="false" outlineLevel="0" collapsed="false">
      <c r="C31" s="23"/>
      <c r="D31" s="23"/>
      <c r="E31" s="23"/>
    </row>
    <row r="32" customFormat="false" ht="17" hidden="false" customHeight="false" outlineLevel="0" collapsed="false">
      <c r="B32" s="11"/>
      <c r="C32" s="24"/>
      <c r="D32" s="24"/>
      <c r="E32" s="25"/>
    </row>
    <row r="35" customFormat="false" ht="17" hidden="false" customHeight="false" outlineLevel="0" collapsed="false">
      <c r="B35" s="39"/>
    </row>
  </sheetData>
  <mergeCells count="4">
    <mergeCell ref="C1:E1"/>
    <mergeCell ref="C2:E2"/>
    <mergeCell ref="C3:E3"/>
    <mergeCell ref="C4:E4"/>
  </mergeCells>
  <printOptions headings="false" gridLines="false" gridLinesSet="true" horizontalCentered="false" verticalCentered="false"/>
  <pageMargins left="0.220138888888889" right="0.229861111111111" top="0.279861111111111" bottom="0.430555555555556" header="0.511811023622047" footer="0.19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
&amp;F&amp;Rpage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Y63"/>
  <sheetViews>
    <sheetView showFormulas="false" showGridLines="true" showRowColHeaders="true" showZeros="true" rightToLeft="false" tabSelected="false" showOutlineSymbols="true" defaultGridColor="true" view="normal" topLeftCell="A36" colorId="64" zoomScale="65" zoomScaleNormal="65" zoomScalePageLayoutView="100" workbookViewId="0">
      <selection pane="topLeft" activeCell="G48" activeCellId="0" sqref="G48 G48"/>
    </sheetView>
  </sheetViews>
  <sheetFormatPr defaultColWidth="9.13671875" defaultRowHeight="17" customHeight="true" zeroHeight="false" outlineLevelRow="0" outlineLevelCol="0"/>
  <cols>
    <col collapsed="false" customWidth="true" hidden="false" outlineLevel="0" max="1" min="1" style="2" width="3.56"/>
    <col collapsed="false" customWidth="true" hidden="false" outlineLevel="0" max="2" min="2" style="2" width="4.7"/>
    <col collapsed="false" customWidth="true" hidden="false" outlineLevel="0" max="3" min="3" style="2" width="8.14"/>
    <col collapsed="false" customWidth="true" hidden="false" outlineLevel="0" max="4" min="4" style="2" width="32.99"/>
    <col collapsed="false" customWidth="true" hidden="false" outlineLevel="0" max="5" min="5" style="2" width="11.7"/>
    <col collapsed="false" customWidth="true" hidden="false" outlineLevel="0" max="6" min="6" style="2" width="8.56"/>
    <col collapsed="false" customWidth="true" hidden="false" outlineLevel="0" max="7" min="7" style="2" width="71.14"/>
    <col collapsed="false" customWidth="false" hidden="false" outlineLevel="0" max="257" min="8" style="2" width="9.14"/>
  </cols>
  <sheetData>
    <row r="1" customFormat="false" ht="21.7" hidden="false" customHeight="false" outlineLevel="0" collapsed="false">
      <c r="C1" s="3" t="s">
        <v>0</v>
      </c>
      <c r="D1" s="3"/>
      <c r="E1" s="3"/>
      <c r="G1" s="4"/>
    </row>
    <row r="2" customFormat="false" ht="21.7" hidden="false" customHeight="false" outlineLevel="0" collapsed="false">
      <c r="C2" s="3" t="s">
        <v>3</v>
      </c>
      <c r="D2" s="3"/>
      <c r="E2" s="3"/>
    </row>
    <row r="3" customFormat="false" ht="21.7" hidden="false" customHeight="false" outlineLevel="0" collapsed="false">
      <c r="C3" s="3" t="s">
        <v>41</v>
      </c>
      <c r="D3" s="3"/>
      <c r="E3" s="3"/>
    </row>
    <row r="4" customFormat="false" ht="21.7" hidden="false" customHeight="false" outlineLevel="0" collapsed="false">
      <c r="C4" s="3" t="s">
        <v>31</v>
      </c>
      <c r="D4" s="3"/>
      <c r="E4" s="3"/>
    </row>
    <row r="5" customFormat="false" ht="16.5" hidden="false" customHeight="true" outlineLevel="0" collapsed="false">
      <c r="C5" s="5"/>
      <c r="D5" s="6"/>
      <c r="E5" s="6"/>
    </row>
    <row r="6" customFormat="false" ht="7.5" hidden="false" customHeight="true" outlineLevel="0" collapsed="false"/>
    <row r="7" customFormat="false" ht="17" hidden="false" customHeight="false" outlineLevel="0" collapsed="false">
      <c r="B7" s="7" t="s">
        <v>42</v>
      </c>
      <c r="C7" s="8"/>
      <c r="D7" s="8"/>
      <c r="E7" s="9" t="s">
        <v>7</v>
      </c>
    </row>
    <row r="8" customFormat="false" ht="17.25" hidden="false" customHeight="true" outlineLevel="0" collapsed="false">
      <c r="B8" s="33"/>
      <c r="C8" s="33"/>
      <c r="E8" s="26"/>
    </row>
    <row r="9" customFormat="false" ht="24.05" hidden="false" customHeight="false" outlineLevel="0" collapsed="false">
      <c r="B9" s="33"/>
      <c r="C9" s="12" t="s">
        <v>39</v>
      </c>
      <c r="D9" s="13"/>
      <c r="E9" s="27" t="n">
        <v>449.7</v>
      </c>
    </row>
    <row r="10" customFormat="false" ht="11.25" hidden="false" customHeight="true" outlineLevel="0" collapsed="false">
      <c r="E10" s="20"/>
    </row>
    <row r="11" customFormat="false" ht="7.5" hidden="false" customHeight="true" outlineLevel="0" collapsed="false">
      <c r="B11" s="15"/>
    </row>
    <row r="12" customFormat="false" ht="28.35" hidden="false" customHeight="false" outlineLevel="0" collapsed="false">
      <c r="B12" s="16" t="s">
        <v>10</v>
      </c>
      <c r="D12" s="16" t="s">
        <v>43</v>
      </c>
      <c r="E12" s="30" t="n">
        <v>-16.7</v>
      </c>
      <c r="G12" s="18" t="s">
        <v>44</v>
      </c>
    </row>
    <row r="13" customFormat="false" ht="28.35" hidden="false" customHeight="false" outlineLevel="0" collapsed="false">
      <c r="B13" s="16"/>
      <c r="D13" s="16" t="s">
        <v>45</v>
      </c>
      <c r="E13" s="17" t="n">
        <v>-4.4</v>
      </c>
      <c r="G13" s="18" t="s">
        <v>46</v>
      </c>
    </row>
    <row r="14" customFormat="false" ht="17" hidden="false" customHeight="false" outlineLevel="0" collapsed="false">
      <c r="B14" s="16"/>
      <c r="D14" s="16" t="s">
        <v>47</v>
      </c>
      <c r="E14" s="17" t="n">
        <v>16.5</v>
      </c>
      <c r="G14" s="16"/>
    </row>
    <row r="15" customFormat="false" ht="17" hidden="false" customHeight="false" outlineLevel="0" collapsed="false">
      <c r="B15" s="16"/>
      <c r="D15" s="16" t="s">
        <v>48</v>
      </c>
      <c r="E15" s="17" t="n">
        <v>-1.5</v>
      </c>
      <c r="G15" s="16"/>
    </row>
    <row r="16" customFormat="false" ht="17" hidden="false" customHeight="false" outlineLevel="0" collapsed="false">
      <c r="B16" s="16"/>
      <c r="D16" s="16" t="s">
        <v>49</v>
      </c>
      <c r="E16" s="17" t="n">
        <v>3.4</v>
      </c>
      <c r="G16" s="16"/>
    </row>
    <row r="17" customFormat="false" ht="17" hidden="false" customHeight="false" outlineLevel="0" collapsed="false">
      <c r="B17" s="16"/>
      <c r="D17" s="16"/>
      <c r="F17" s="43" t="n">
        <f aca="false">SUM(E12:E16)</f>
        <v>-2.7</v>
      </c>
    </row>
    <row r="18" customFormat="false" ht="8.25" hidden="false" customHeight="true" outlineLevel="0" collapsed="false"/>
    <row r="19" customFormat="false" ht="17" hidden="false" customHeight="false" outlineLevel="0" collapsed="false">
      <c r="B19" s="16" t="s">
        <v>12</v>
      </c>
      <c r="E19" s="20" t="n">
        <v>-21.5</v>
      </c>
      <c r="G19" s="16" t="s">
        <v>50</v>
      </c>
    </row>
    <row r="20" customFormat="false" ht="8.25" hidden="false" customHeight="true" outlineLevel="0" collapsed="false"/>
    <row r="21" customFormat="false" ht="17" hidden="false" customHeight="false" outlineLevel="0" collapsed="false">
      <c r="B21" s="16" t="s">
        <v>14</v>
      </c>
      <c r="E21" s="20" t="n">
        <v>-0.4</v>
      </c>
      <c r="G21" s="16" t="s">
        <v>36</v>
      </c>
    </row>
    <row r="22" customFormat="false" ht="9" hidden="false" customHeight="true" outlineLevel="0" collapsed="false"/>
    <row r="23" customFormat="false" ht="18.75" hidden="false" customHeight="true" outlineLevel="0" collapsed="false">
      <c r="B23" s="16" t="s">
        <v>16</v>
      </c>
      <c r="E23" s="20" t="n">
        <v>-1</v>
      </c>
      <c r="G23" s="16" t="s">
        <v>51</v>
      </c>
    </row>
    <row r="24" customFormat="false" ht="4.5" hidden="false" customHeight="true" outlineLevel="0" collapsed="false"/>
    <row r="25" customFormat="false" ht="19.5" hidden="false" customHeight="true" outlineLevel="0" collapsed="false">
      <c r="B25" s="16" t="s">
        <v>52</v>
      </c>
      <c r="E25" s="20" t="n">
        <v>0.2</v>
      </c>
    </row>
    <row r="26" customFormat="false" ht="5.25" hidden="false" customHeight="true" outlineLevel="0" collapsed="false">
      <c r="B26" s="16"/>
      <c r="E26" s="44"/>
    </row>
    <row r="27" customFormat="false" ht="17" hidden="false" customHeight="false" outlineLevel="0" collapsed="false">
      <c r="B27" s="16"/>
      <c r="C27" s="16" t="s">
        <v>53</v>
      </c>
      <c r="E27" s="17" t="n">
        <f aca="false">SUM(E12:E26)</f>
        <v>-25.4</v>
      </c>
      <c r="G27" s="28"/>
      <c r="H27" s="23"/>
      <c r="I27" s="23"/>
      <c r="J27" s="23"/>
      <c r="K27" s="23"/>
    </row>
    <row r="28" customFormat="false" ht="8.25" hidden="false" customHeight="true" outlineLevel="0" collapsed="false">
      <c r="G28" s="28"/>
      <c r="H28" s="23"/>
      <c r="I28" s="23"/>
      <c r="J28" s="23"/>
      <c r="K28" s="23"/>
    </row>
    <row r="29" customFormat="false" ht="17" hidden="false" customHeight="false" outlineLevel="0" collapsed="false">
      <c r="B29" s="45" t="s">
        <v>54</v>
      </c>
      <c r="E29" s="46"/>
      <c r="F29" s="46"/>
      <c r="G29" s="46"/>
      <c r="H29" s="46"/>
      <c r="I29" s="46"/>
      <c r="J29" s="23"/>
      <c r="K29" s="23"/>
    </row>
    <row r="30" customFormat="false" ht="17" hidden="false" customHeight="false" outlineLevel="0" collapsed="false">
      <c r="B30" s="16" t="s">
        <v>55</v>
      </c>
      <c r="E30" s="20" t="n">
        <v>0.6</v>
      </c>
      <c r="F30" s="46"/>
      <c r="G30" s="46"/>
      <c r="H30" s="46"/>
      <c r="I30" s="46"/>
      <c r="J30" s="23"/>
      <c r="K30" s="23"/>
    </row>
    <row r="31" customFormat="false" ht="17" hidden="false" customHeight="false" outlineLevel="0" collapsed="false">
      <c r="B31" s="16" t="s">
        <v>56</v>
      </c>
      <c r="E31" s="20" t="n">
        <v>0.6</v>
      </c>
      <c r="F31" s="46"/>
      <c r="G31" s="46"/>
      <c r="H31" s="46"/>
      <c r="I31" s="46"/>
      <c r="J31" s="23"/>
      <c r="K31" s="23"/>
    </row>
    <row r="32" customFormat="false" ht="17" hidden="false" customHeight="false" outlineLevel="0" collapsed="false">
      <c r="B32" s="16" t="s">
        <v>57</v>
      </c>
      <c r="E32" s="20" t="n">
        <v>5</v>
      </c>
      <c r="F32" s="46"/>
      <c r="G32" s="46"/>
      <c r="H32" s="46"/>
      <c r="I32" s="46"/>
      <c r="J32" s="23"/>
      <c r="K32" s="23"/>
    </row>
    <row r="33" customFormat="false" ht="17" hidden="false" customHeight="false" outlineLevel="0" collapsed="false">
      <c r="B33" s="16" t="s">
        <v>58</v>
      </c>
      <c r="E33" s="20" t="n">
        <v>0.3</v>
      </c>
      <c r="F33" s="46"/>
      <c r="G33" s="46"/>
      <c r="H33" s="46"/>
      <c r="I33" s="46"/>
      <c r="J33" s="23"/>
      <c r="K33" s="23"/>
    </row>
    <row r="34" customFormat="false" ht="17" hidden="false" customHeight="false" outlineLevel="0" collapsed="false">
      <c r="B34" s="16" t="s">
        <v>59</v>
      </c>
      <c r="E34" s="20" t="n">
        <v>5</v>
      </c>
      <c r="F34" s="46"/>
      <c r="G34" s="46"/>
      <c r="H34" s="46"/>
      <c r="I34" s="46"/>
      <c r="J34" s="23"/>
      <c r="K34" s="23"/>
    </row>
    <row r="35" customFormat="false" ht="14.25" hidden="false" customHeight="true" outlineLevel="0" collapsed="false">
      <c r="B35" s="16" t="s">
        <v>60</v>
      </c>
      <c r="E35" s="20" t="n">
        <v>5</v>
      </c>
      <c r="F35" s="46"/>
      <c r="G35" s="46"/>
      <c r="H35" s="46"/>
      <c r="I35" s="46"/>
      <c r="J35" s="23"/>
      <c r="K35" s="23"/>
    </row>
    <row r="36" customFormat="false" ht="17" hidden="false" customHeight="false" outlineLevel="0" collapsed="false">
      <c r="B36" s="16" t="s">
        <v>61</v>
      </c>
      <c r="C36" s="16"/>
      <c r="D36" s="16"/>
      <c r="E36" s="47" t="n">
        <v>-0.2</v>
      </c>
      <c r="F36" s="46"/>
      <c r="G36" s="46"/>
      <c r="H36" s="46"/>
      <c r="I36" s="46"/>
      <c r="J36" s="23"/>
      <c r="K36" s="23"/>
    </row>
    <row r="37" customFormat="false" ht="17" hidden="false" customHeight="false" outlineLevel="0" collapsed="false">
      <c r="B37" s="16" t="s">
        <v>62</v>
      </c>
      <c r="C37" s="16"/>
      <c r="D37" s="16"/>
      <c r="E37" s="20" t="n">
        <f aca="false">SUM(E30:E36)</f>
        <v>16.3</v>
      </c>
      <c r="F37" s="46"/>
      <c r="G37" s="46"/>
      <c r="H37" s="46"/>
      <c r="I37" s="46"/>
      <c r="J37" s="23"/>
      <c r="K37" s="23"/>
    </row>
    <row r="38" customFormat="false" ht="17" hidden="false" customHeight="false" outlineLevel="0" collapsed="false">
      <c r="B38" s="16"/>
      <c r="C38" s="16"/>
      <c r="D38" s="16"/>
      <c r="E38" s="46"/>
      <c r="F38" s="46"/>
      <c r="G38" s="46"/>
      <c r="H38" s="46"/>
      <c r="I38" s="46"/>
      <c r="J38" s="23"/>
      <c r="K38" s="23"/>
    </row>
    <row r="39" customFormat="false" ht="17" hidden="false" customHeight="false" outlineLevel="0" collapsed="false">
      <c r="B39" s="16" t="s">
        <v>63</v>
      </c>
      <c r="C39" s="16"/>
      <c r="D39" s="16"/>
      <c r="E39" s="48" t="n">
        <f aca="false">+E27+E37</f>
        <v>-9.1</v>
      </c>
      <c r="F39" s="46"/>
      <c r="G39" s="46"/>
      <c r="H39" s="46"/>
      <c r="I39" s="46"/>
      <c r="J39" s="23"/>
      <c r="K39" s="23"/>
    </row>
    <row r="40" customFormat="false" ht="7.5" hidden="false" customHeight="true" outlineLevel="0" collapsed="false">
      <c r="B40" s="16"/>
      <c r="C40" s="16"/>
      <c r="D40" s="16"/>
      <c r="F40" s="46"/>
      <c r="G40" s="46"/>
      <c r="H40" s="46"/>
      <c r="I40" s="46"/>
      <c r="J40" s="23"/>
      <c r="K40" s="23"/>
    </row>
    <row r="41" customFormat="false" ht="6.75" hidden="false" customHeight="true" outlineLevel="0" collapsed="false">
      <c r="B41" s="16"/>
      <c r="E41" s="20"/>
      <c r="F41" s="46"/>
      <c r="G41" s="46"/>
      <c r="H41" s="46"/>
      <c r="I41" s="46"/>
      <c r="J41" s="23"/>
      <c r="K41" s="23"/>
    </row>
    <row r="42" customFormat="false" ht="7.5" hidden="false" customHeight="true" outlineLevel="0" collapsed="false">
      <c r="B42" s="16"/>
      <c r="C42" s="16"/>
      <c r="D42" s="16"/>
      <c r="E42" s="47"/>
      <c r="F42" s="46"/>
      <c r="G42" s="16"/>
      <c r="H42" s="46"/>
      <c r="I42" s="46"/>
      <c r="J42" s="23"/>
      <c r="K42" s="23"/>
    </row>
    <row r="43" customFormat="false" ht="17" hidden="false" customHeight="false" outlineLevel="0" collapsed="false">
      <c r="B43" s="49" t="s">
        <v>64</v>
      </c>
      <c r="C43" s="46"/>
      <c r="D43" s="46"/>
      <c r="E43" s="50" t="n">
        <f aca="false">+E42+E39+E41</f>
        <v>-9.1</v>
      </c>
      <c r="F43" s="46"/>
      <c r="G43" s="46"/>
      <c r="H43" s="46"/>
      <c r="I43" s="46"/>
      <c r="J43" s="23"/>
      <c r="K43" s="23"/>
    </row>
    <row r="44" customFormat="false" ht="6.75" hidden="false" customHeight="true" outlineLevel="0" collapsed="false">
      <c r="B44" s="11"/>
      <c r="C44" s="16"/>
      <c r="E44" s="20"/>
      <c r="H44" s="23"/>
      <c r="I44" s="23"/>
      <c r="J44" s="23"/>
      <c r="K44" s="23"/>
    </row>
    <row r="45" customFormat="false" ht="12.75" hidden="false" customHeight="true" outlineLevel="0" collapsed="false">
      <c r="D45" s="16"/>
    </row>
    <row r="46" customFormat="false" ht="17" hidden="false" customHeight="false" outlineLevel="0" collapsed="false">
      <c r="B46" s="16" t="s">
        <v>21</v>
      </c>
      <c r="E46" s="21" t="n">
        <v>-0.5</v>
      </c>
      <c r="G46" s="16" t="s">
        <v>22</v>
      </c>
    </row>
    <row r="47" customFormat="false" ht="17" hidden="false" customHeight="false" outlineLevel="0" collapsed="false">
      <c r="B47" s="49" t="s">
        <v>23</v>
      </c>
      <c r="C47" s="49"/>
      <c r="D47" s="49"/>
      <c r="E47" s="25" t="n">
        <f aca="false">+E46+E43</f>
        <v>-9.6</v>
      </c>
    </row>
    <row r="48" customFormat="false" ht="18.75" hidden="false" customHeight="true" outlineLevel="0" collapsed="false">
      <c r="B48" s="23"/>
      <c r="C48" s="23"/>
      <c r="D48" s="23"/>
      <c r="E48" s="30"/>
    </row>
    <row r="49" customFormat="false" ht="17" hidden="false" customHeight="false" outlineLevel="0" collapsed="false">
      <c r="B49" s="23"/>
      <c r="C49" s="12" t="s">
        <v>65</v>
      </c>
      <c r="D49" s="13"/>
      <c r="E49" s="27" t="n">
        <f aca="false">+E9+E43+E46</f>
        <v>440.1</v>
      </c>
      <c r="G49" s="51" t="n">
        <f aca="false">+E49-440.1</f>
        <v>0</v>
      </c>
    </row>
    <row r="50" customFormat="false" ht="21" hidden="false" customHeight="true" outlineLevel="0" collapsed="false">
      <c r="B50" s="23"/>
      <c r="C50" s="28" t="s">
        <v>25</v>
      </c>
      <c r="D50" s="23"/>
      <c r="E50" s="29" t="n">
        <v>1.5</v>
      </c>
    </row>
    <row r="51" customFormat="false" ht="17" hidden="false" customHeight="false" outlineLevel="0" collapsed="false">
      <c r="B51" s="23"/>
      <c r="C51" s="28" t="s">
        <v>66</v>
      </c>
      <c r="D51" s="23"/>
      <c r="E51" s="30" t="n">
        <f aca="false">+E49-E50</f>
        <v>438.6</v>
      </c>
    </row>
    <row r="52" customFormat="false" ht="12.75" hidden="false" customHeight="true" outlineLevel="0" collapsed="false"/>
    <row r="53" customFormat="false" ht="19.5" hidden="false" customHeight="true" outlineLevel="0" collapsed="false">
      <c r="C53" s="16" t="s">
        <v>67</v>
      </c>
      <c r="E53" s="52"/>
      <c r="F53" s="52"/>
      <c r="G53" s="52"/>
      <c r="H53" s="52"/>
      <c r="I53" s="52"/>
    </row>
    <row r="54" customFormat="false" ht="17" hidden="false" customHeight="false" outlineLevel="0" collapsed="false">
      <c r="C54" s="16" t="s">
        <v>68</v>
      </c>
      <c r="E54" s="20" t="n">
        <v>10</v>
      </c>
      <c r="F54" s="53"/>
      <c r="G54" s="46"/>
      <c r="H54" s="53"/>
      <c r="I54" s="46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</row>
    <row r="55" customFormat="false" ht="16.5" hidden="false" customHeight="true" outlineLevel="0" collapsed="false">
      <c r="C55" s="16" t="s">
        <v>69</v>
      </c>
      <c r="E55" s="47" t="n">
        <v>12.7</v>
      </c>
      <c r="F55" s="53"/>
      <c r="G55" s="46" t="s">
        <v>70</v>
      </c>
      <c r="H55" s="53"/>
      <c r="I55" s="46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</row>
    <row r="56" customFormat="false" ht="17" hidden="false" customHeight="false" outlineLevel="0" collapsed="false">
      <c r="C56" s="16" t="s">
        <v>71</v>
      </c>
      <c r="E56" s="42" t="n">
        <f aca="false">SUM(E52:E55)</f>
        <v>22.7</v>
      </c>
      <c r="F56" s="46"/>
      <c r="G56" s="46"/>
      <c r="H56" s="46"/>
      <c r="I56" s="46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</row>
    <row r="57" customFormat="false" ht="6.75" hidden="false" customHeight="true" outlineLevel="0" collapsed="false">
      <c r="B57" s="11"/>
      <c r="C57" s="16"/>
      <c r="E57" s="53"/>
      <c r="F57" s="53"/>
      <c r="G57" s="53"/>
      <c r="H57" s="53"/>
      <c r="I57" s="5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</row>
    <row r="58" customFormat="false" ht="17" hidden="false" customHeight="false" outlineLevel="0" collapsed="false">
      <c r="C58" s="49" t="s">
        <v>72</v>
      </c>
      <c r="D58" s="49"/>
      <c r="E58" s="54" t="n">
        <f aca="false">+E56+E51</f>
        <v>461.3</v>
      </c>
      <c r="F58" s="55"/>
      <c r="G58" s="55"/>
      <c r="H58" s="55"/>
      <c r="I58" s="55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</row>
    <row r="59" customFormat="false" ht="17" hidden="false" customHeight="false" outlineLevel="0" collapsed="false">
      <c r="C59" s="46"/>
      <c r="D59" s="46"/>
      <c r="E59" s="46"/>
      <c r="F59" s="46"/>
      <c r="G59" s="46"/>
      <c r="H59" s="46"/>
      <c r="I59" s="46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</row>
    <row r="60" customFormat="false" ht="17" hidden="false" customHeight="false" outlineLevel="0" collapsed="false">
      <c r="B60" s="39"/>
      <c r="C60" s="49" t="s">
        <v>23</v>
      </c>
      <c r="E60" s="25" t="n">
        <f aca="false">+E47</f>
        <v>-9.6</v>
      </c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</row>
    <row r="61" customFormat="false" ht="17" hidden="false" customHeight="false" outlineLevel="0" collapsed="false">
      <c r="C61" s="49" t="s">
        <v>73</v>
      </c>
      <c r="D61" s="49"/>
      <c r="E61" s="56" t="n">
        <v>16.7</v>
      </c>
    </row>
    <row r="62" customFormat="false" ht="17" hidden="false" customHeight="false" outlineLevel="0" collapsed="false">
      <c r="C62" s="49" t="s">
        <v>74</v>
      </c>
      <c r="D62" s="49"/>
      <c r="E62" s="57" t="n">
        <v>4.4</v>
      </c>
    </row>
    <row r="63" customFormat="false" ht="17" hidden="false" customHeight="false" outlineLevel="0" collapsed="false">
      <c r="C63" s="49" t="s">
        <v>75</v>
      </c>
      <c r="D63" s="49"/>
      <c r="E63" s="58" t="n">
        <f aca="false">SUM(E60:E62)</f>
        <v>11.5</v>
      </c>
    </row>
  </sheetData>
  <mergeCells count="4">
    <mergeCell ref="C1:E1"/>
    <mergeCell ref="C2:E2"/>
    <mergeCell ref="C3:E3"/>
    <mergeCell ref="C4:E4"/>
  </mergeCells>
  <printOptions headings="false" gridLines="false" gridLinesSet="true" horizontalCentered="false" verticalCentered="false"/>
  <pageMargins left="0.220138888888889" right="0.229861111111111" top="0.279861111111111" bottom="0.430555555555556" header="0.511811023622047" footer="0.190277777777778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&amp;L&amp;D
&amp;F&amp;Rpage 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68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G48" activeCellId="0" sqref="G48 G48"/>
    </sheetView>
  </sheetViews>
  <sheetFormatPr defaultColWidth="9.0546875" defaultRowHeight="17" customHeight="true" zeroHeight="false" outlineLevelRow="0" outlineLevelCol="0"/>
  <cols>
    <col collapsed="false" customWidth="true" hidden="false" outlineLevel="0" max="1" min="1" style="0" width="5.13"/>
    <col collapsed="false" customWidth="true" hidden="false" outlineLevel="0" max="2" min="2" style="0" width="21.28"/>
    <col collapsed="false" customWidth="true" hidden="false" outlineLevel="0" max="3" min="3" style="0" width="6.56"/>
    <col collapsed="false" customWidth="true" hidden="false" outlineLevel="0" max="4" min="4" style="0" width="3.99"/>
    <col collapsed="false" customWidth="true" hidden="false" outlineLevel="0" max="9" min="9" style="0" width="3.56"/>
    <col collapsed="false" customWidth="true" hidden="false" outlineLevel="0" max="10" min="10" style="0" width="28.7"/>
    <col collapsed="false" customWidth="true" hidden="false" outlineLevel="0" max="11" min="11" style="0" width="4.7"/>
    <col collapsed="false" customWidth="true" hidden="false" outlineLevel="0" max="14" min="14" style="0" width="12.42"/>
    <col collapsed="false" customWidth="true" hidden="false" outlineLevel="0" max="15" min="15" style="0" width="9.7"/>
    <col collapsed="false" customWidth="true" hidden="false" outlineLevel="0" max="16" min="16" style="0" width="2.84"/>
    <col collapsed="false" customWidth="true" hidden="false" outlineLevel="0" max="17" min="17" style="0" width="6.28"/>
    <col collapsed="false" customWidth="true" hidden="false" outlineLevel="0" max="18" min="18" style="0" width="9.56"/>
  </cols>
  <sheetData>
    <row r="1" customFormat="false" ht="21.7" hidden="false" customHeight="false" outlineLevel="0" collapsed="false"/>
    <row r="2" customFormat="false" ht="21.7" hidden="false" customHeight="false" outlineLevel="0" collapsed="false">
      <c r="B2" s="59" t="s">
        <v>76</v>
      </c>
    </row>
    <row r="3" customFormat="false" ht="21.7" hidden="false" customHeight="false" outlineLevel="0" collapsed="false">
      <c r="B3" s="59" t="s">
        <v>77</v>
      </c>
    </row>
    <row r="4" customFormat="false" ht="21.7" hidden="false" customHeight="false" outlineLevel="0" collapsed="false">
      <c r="B4" s="59" t="s">
        <v>78</v>
      </c>
    </row>
    <row r="5" customFormat="false" ht="21.7" hidden="false" customHeight="false" outlineLevel="0" collapsed="false">
      <c r="B5" s="59" t="s">
        <v>79</v>
      </c>
    </row>
    <row r="6" customFormat="false" ht="21.7" hidden="false" customHeight="false" outlineLevel="0" collapsed="false">
      <c r="B6" s="59"/>
    </row>
    <row r="7" customFormat="false" ht="17" hidden="false" customHeight="false" outlineLevel="0" collapsed="false">
      <c r="C7" s="60"/>
      <c r="D7" s="60"/>
      <c r="E7" s="61"/>
      <c r="F7" s="60"/>
      <c r="G7" s="60"/>
      <c r="H7" s="60"/>
      <c r="I7" s="60"/>
      <c r="J7" s="60"/>
    </row>
    <row r="8" customFormat="false" ht="17" hidden="false" customHeight="false" outlineLevel="0" collapsed="false">
      <c r="B8" s="62" t="s">
        <v>80</v>
      </c>
      <c r="C8" s="60"/>
      <c r="D8" s="60"/>
      <c r="E8" s="60"/>
      <c r="F8" s="60"/>
      <c r="G8" s="60"/>
      <c r="H8" s="60"/>
      <c r="I8" s="60"/>
      <c r="J8" s="60"/>
    </row>
    <row r="9" customFormat="false" ht="24.05" hidden="false" customHeight="false" outlineLevel="0" collapsed="false">
      <c r="B9" s="60"/>
      <c r="C9" s="60"/>
      <c r="D9" s="63"/>
      <c r="E9" s="64" t="s">
        <v>81</v>
      </c>
      <c r="F9" s="65" t="s">
        <v>82</v>
      </c>
      <c r="G9" s="65" t="s">
        <v>83</v>
      </c>
      <c r="H9" s="65" t="s">
        <v>84</v>
      </c>
      <c r="I9" s="60"/>
      <c r="J9" s="60"/>
    </row>
    <row r="10" customFormat="false" ht="24.05" hidden="false" customHeight="false" outlineLevel="0" collapsed="false">
      <c r="B10" s="60"/>
      <c r="C10" s="60"/>
      <c r="D10" s="63"/>
      <c r="E10" s="63"/>
      <c r="F10" s="60"/>
      <c r="G10" s="60"/>
      <c r="H10" s="60"/>
      <c r="I10" s="60"/>
      <c r="J10" s="60"/>
    </row>
    <row r="11" customFormat="false" ht="24.05" hidden="false" customHeight="false" outlineLevel="0" collapsed="false">
      <c r="B11" s="60" t="s">
        <v>85</v>
      </c>
      <c r="C11" s="60"/>
      <c r="D11" s="63"/>
      <c r="E11" s="63" t="n">
        <v>-0.1</v>
      </c>
      <c r="F11" s="63" t="n">
        <v>-0.1</v>
      </c>
      <c r="G11" s="63" t="n">
        <v>-0.1</v>
      </c>
      <c r="H11" s="63" t="n">
        <f aca="false">SUM(E11:G11)</f>
        <v>-0.3</v>
      </c>
      <c r="I11" s="63"/>
      <c r="J11" s="60" t="s">
        <v>86</v>
      </c>
    </row>
    <row r="12" customFormat="false" ht="28.35" hidden="false" customHeight="false" outlineLevel="0" collapsed="false">
      <c r="A12" s="60"/>
      <c r="B12" s="60" t="s">
        <v>87</v>
      </c>
      <c r="C12" s="60"/>
      <c r="D12" s="63"/>
      <c r="E12" s="63" t="n">
        <v>0.1</v>
      </c>
      <c r="F12" s="63" t="n">
        <v>0.1</v>
      </c>
      <c r="G12" s="63" t="n">
        <v>0.1</v>
      </c>
      <c r="H12" s="63" t="n">
        <f aca="false">SUM(E12:G12)</f>
        <v>0.3</v>
      </c>
      <c r="I12" s="63"/>
      <c r="J12" s="60" t="s">
        <v>88</v>
      </c>
    </row>
    <row r="13" customFormat="false" ht="28.35" hidden="false" customHeight="false" outlineLevel="0" collapsed="false">
      <c r="B13" s="60" t="s">
        <v>89</v>
      </c>
      <c r="C13" s="60"/>
      <c r="D13" s="63"/>
      <c r="E13" s="63" t="n">
        <v>0.1</v>
      </c>
      <c r="F13" s="63" t="n">
        <v>0.1</v>
      </c>
      <c r="G13" s="63" t="n">
        <v>0.1</v>
      </c>
      <c r="H13" s="63" t="n">
        <f aca="false">SUM(E13:G13)</f>
        <v>0.3</v>
      </c>
      <c r="I13" s="63"/>
      <c r="J13" s="60" t="s">
        <v>90</v>
      </c>
    </row>
    <row r="14" customFormat="false" ht="17" hidden="false" customHeight="false" outlineLevel="0" collapsed="false">
      <c r="B14" s="60" t="s">
        <v>91</v>
      </c>
      <c r="C14" s="60"/>
      <c r="D14" s="63"/>
      <c r="E14" s="63" t="n">
        <v>0.1</v>
      </c>
      <c r="F14" s="63" t="n">
        <v>0.1</v>
      </c>
      <c r="G14" s="63" t="n">
        <v>0.1</v>
      </c>
      <c r="H14" s="63" t="n">
        <f aca="false">SUM(E14:G14)</f>
        <v>0.3</v>
      </c>
      <c r="I14" s="63"/>
      <c r="J14" s="60" t="s">
        <v>92</v>
      </c>
    </row>
    <row r="15" customFormat="false" ht="17" hidden="false" customHeight="false" outlineLevel="0" collapsed="false">
      <c r="B15" s="60" t="s">
        <v>93</v>
      </c>
      <c r="C15" s="60"/>
      <c r="D15" s="63"/>
      <c r="E15" s="66" t="n">
        <v>0.2</v>
      </c>
      <c r="F15" s="66" t="n">
        <v>0.2</v>
      </c>
      <c r="G15" s="66" t="n">
        <v>0.2</v>
      </c>
      <c r="H15" s="66" t="n">
        <f aca="false">SUM(E15:G15)</f>
        <v>0.6</v>
      </c>
      <c r="I15" s="63"/>
      <c r="J15" s="60" t="s">
        <v>94</v>
      </c>
    </row>
    <row r="16" customFormat="false" ht="17" hidden="false" customHeight="false" outlineLevel="0" collapsed="false">
      <c r="B16" s="60" t="s">
        <v>95</v>
      </c>
      <c r="C16" s="60"/>
      <c r="D16" s="63"/>
      <c r="E16" s="63" t="n">
        <f aca="false">SUM(E11:E15)</f>
        <v>0.4</v>
      </c>
      <c r="F16" s="63" t="n">
        <f aca="false">SUM(F11:F15)</f>
        <v>0.4</v>
      </c>
      <c r="G16" s="63" t="n">
        <f aca="false">SUM(G11:G15)</f>
        <v>0.4</v>
      </c>
      <c r="H16" s="63" t="n">
        <f aca="false">SUM(H11:H15)</f>
        <v>1.2</v>
      </c>
      <c r="I16" s="63"/>
      <c r="J16" s="60"/>
    </row>
    <row r="17" customFormat="false" ht="12" hidden="false" customHeight="true" outlineLevel="0" collapsed="false">
      <c r="B17" s="60"/>
      <c r="C17" s="60"/>
      <c r="D17" s="60"/>
      <c r="E17" s="63"/>
      <c r="F17" s="63"/>
      <c r="G17" s="63"/>
      <c r="H17" s="63"/>
      <c r="I17" s="63"/>
      <c r="J17" s="60"/>
    </row>
    <row r="18" customFormat="false" ht="17" hidden="false" customHeight="false" outlineLevel="0" collapsed="false">
      <c r="A18" s="60"/>
      <c r="B18" s="60" t="s">
        <v>96</v>
      </c>
      <c r="C18" s="60"/>
      <c r="D18" s="63"/>
      <c r="E18" s="63" t="n">
        <v>-0.5</v>
      </c>
      <c r="F18" s="63" t="n">
        <v>0</v>
      </c>
      <c r="G18" s="63" t="n">
        <v>0</v>
      </c>
      <c r="H18" s="63" t="n">
        <f aca="false">SUM(E18:G18)</f>
        <v>-0.5</v>
      </c>
      <c r="I18" s="63"/>
      <c r="J18" s="60" t="s">
        <v>97</v>
      </c>
    </row>
    <row r="19" customFormat="false" ht="17" hidden="false" customHeight="false" outlineLevel="0" collapsed="false">
      <c r="A19" s="60"/>
      <c r="B19" s="60" t="s">
        <v>98</v>
      </c>
      <c r="C19" s="60"/>
      <c r="D19" s="63"/>
      <c r="E19" s="63"/>
      <c r="F19" s="63" t="n">
        <v>-0.1</v>
      </c>
      <c r="G19" s="63" t="n">
        <v>-0.1</v>
      </c>
      <c r="H19" s="63" t="n">
        <f aca="false">SUM(E19:G19)</f>
        <v>-0.2</v>
      </c>
      <c r="I19" s="63"/>
      <c r="J19" s="60" t="s">
        <v>99</v>
      </c>
    </row>
    <row r="20" customFormat="false" ht="28.35" hidden="false" customHeight="false" outlineLevel="0" collapsed="false">
      <c r="A20" s="60"/>
      <c r="B20" s="60" t="s">
        <v>100</v>
      </c>
      <c r="C20" s="60"/>
      <c r="D20" s="63"/>
      <c r="E20" s="66" t="n">
        <v>0.3</v>
      </c>
      <c r="F20" s="66" t="n">
        <v>0</v>
      </c>
      <c r="G20" s="66" t="n">
        <v>0</v>
      </c>
      <c r="H20" s="66" t="n">
        <f aca="false">SUM(E20:G20)</f>
        <v>0.3</v>
      </c>
      <c r="I20" s="63"/>
      <c r="J20" s="60" t="s">
        <v>101</v>
      </c>
    </row>
    <row r="21" customFormat="false" ht="17" hidden="false" customHeight="false" outlineLevel="0" collapsed="false">
      <c r="B21" s="60" t="s">
        <v>102</v>
      </c>
      <c r="C21" s="60"/>
      <c r="D21" s="63"/>
      <c r="E21" s="63" t="n">
        <f aca="false">+E20+E18</f>
        <v>-0.2</v>
      </c>
      <c r="F21" s="63" t="n">
        <f aca="false">+F20+F18</f>
        <v>0</v>
      </c>
      <c r="G21" s="63" t="n">
        <f aca="false">+G20+G18</f>
        <v>0</v>
      </c>
      <c r="H21" s="63" t="n">
        <f aca="false">SUM(H17:H20)</f>
        <v>-0.4</v>
      </c>
      <c r="I21" s="63"/>
      <c r="J21" s="60"/>
    </row>
    <row r="22" customFormat="false" ht="17" hidden="false" customHeight="false" outlineLevel="0" collapsed="false">
      <c r="B22" s="60"/>
      <c r="C22" s="60"/>
      <c r="D22" s="63"/>
      <c r="E22" s="63"/>
      <c r="F22" s="63"/>
      <c r="G22" s="63"/>
      <c r="H22" s="63" t="n">
        <f aca="false">SUM(E22:G22)</f>
        <v>0</v>
      </c>
      <c r="I22" s="63"/>
      <c r="J22" s="60"/>
    </row>
    <row r="23" customFormat="false" ht="17" hidden="false" customHeight="false" outlineLevel="0" collapsed="false">
      <c r="A23" s="60"/>
      <c r="B23" s="60" t="s">
        <v>103</v>
      </c>
      <c r="C23" s="60"/>
      <c r="D23" s="63"/>
      <c r="E23" s="63" t="n">
        <v>0.4</v>
      </c>
      <c r="F23" s="63" t="n">
        <v>0</v>
      </c>
      <c r="G23" s="63" t="n">
        <v>0</v>
      </c>
      <c r="H23" s="63" t="n">
        <f aca="false">SUM(E23:G23)</f>
        <v>0.4</v>
      </c>
      <c r="I23" s="63"/>
      <c r="J23" s="60" t="s">
        <v>104</v>
      </c>
    </row>
    <row r="24" customFormat="false" ht="17" hidden="false" customHeight="false" outlineLevel="0" collapsed="false">
      <c r="A24" s="60"/>
      <c r="B24" s="60"/>
      <c r="C24" s="60"/>
      <c r="D24" s="63"/>
      <c r="E24" s="63"/>
      <c r="F24" s="63"/>
      <c r="G24" s="63"/>
      <c r="H24" s="63" t="n">
        <f aca="false">SUM(E24:G24)</f>
        <v>0</v>
      </c>
      <c r="I24" s="63"/>
      <c r="J24" s="60"/>
    </row>
    <row r="25" customFormat="false" ht="17" hidden="false" customHeight="false" outlineLevel="0" collapsed="false">
      <c r="A25" s="60"/>
      <c r="B25" s="60" t="s">
        <v>38</v>
      </c>
      <c r="C25" s="60"/>
      <c r="D25" s="63"/>
      <c r="E25" s="63" t="n">
        <v>-0.3</v>
      </c>
      <c r="F25" s="63" t="n">
        <v>-0.2</v>
      </c>
      <c r="G25" s="63" t="n">
        <v>-0.1</v>
      </c>
      <c r="H25" s="63" t="n">
        <f aca="false">SUM(E25:G25)</f>
        <v>-0.6</v>
      </c>
      <c r="I25" s="63"/>
      <c r="J25" s="60" t="s">
        <v>105</v>
      </c>
    </row>
    <row r="26" customFormat="false" ht="17" hidden="false" customHeight="false" outlineLevel="0" collapsed="false">
      <c r="B26" s="60"/>
      <c r="C26" s="60"/>
      <c r="D26" s="60"/>
      <c r="E26" s="63"/>
      <c r="F26" s="63"/>
      <c r="G26" s="63"/>
      <c r="H26" s="63" t="n">
        <f aca="false">SUM(E26:G26)</f>
        <v>0</v>
      </c>
      <c r="I26" s="63"/>
      <c r="J26" s="60"/>
    </row>
    <row r="27" customFormat="false" ht="17" hidden="false" customHeight="false" outlineLevel="0" collapsed="false">
      <c r="B27" s="60" t="s">
        <v>106</v>
      </c>
      <c r="C27" s="60"/>
      <c r="D27" s="60"/>
      <c r="E27" s="67" t="n">
        <f aca="false">+E23+E21+E16+E25</f>
        <v>0.3</v>
      </c>
      <c r="F27" s="67" t="n">
        <f aca="false">+F23+F21+F16+F25</f>
        <v>0.2</v>
      </c>
      <c r="G27" s="67" t="n">
        <f aca="false">+G23+G21+G16+G25</f>
        <v>0.3</v>
      </c>
      <c r="H27" s="67" t="n">
        <f aca="false">+H23+H21+H16+H25</f>
        <v>0.6</v>
      </c>
      <c r="I27" s="63"/>
      <c r="J27" s="60"/>
    </row>
    <row r="28" customFormat="false" ht="17" hidden="false" customHeight="false" outlineLevel="0" collapsed="false">
      <c r="B28" s="60"/>
      <c r="C28" s="60"/>
      <c r="D28" s="60"/>
      <c r="E28" s="60"/>
      <c r="F28" s="60"/>
      <c r="G28" s="60"/>
    </row>
    <row r="29" customFormat="false" ht="17" hidden="false" customHeight="false" outlineLevel="0" collapsed="false">
      <c r="C29" s="60"/>
      <c r="D29" s="60"/>
      <c r="E29" s="61"/>
      <c r="F29" s="60"/>
      <c r="G29" s="60"/>
    </row>
    <row r="30" customFormat="false" ht="17" hidden="false" customHeight="false" outlineLevel="0" collapsed="false">
      <c r="B30" s="62"/>
      <c r="C30" s="60"/>
      <c r="D30" s="60"/>
      <c r="E30" s="60"/>
      <c r="F30" s="60"/>
      <c r="G30" s="60"/>
      <c r="H30" s="60"/>
      <c r="I30" s="60"/>
      <c r="J30" s="60"/>
    </row>
    <row r="31" customFormat="false" ht="17" hidden="false" customHeight="false" outlineLevel="0" collapsed="false">
      <c r="B31" s="60"/>
      <c r="C31" s="60"/>
      <c r="D31" s="63"/>
      <c r="E31" s="68"/>
      <c r="F31" s="60"/>
      <c r="G31" s="60"/>
      <c r="H31" s="60"/>
      <c r="I31" s="60"/>
      <c r="J31" s="60"/>
    </row>
    <row r="32" customFormat="false" ht="17" hidden="false" customHeight="false" outlineLevel="0" collapsed="false">
      <c r="B32" s="60"/>
      <c r="C32" s="60"/>
      <c r="D32" s="63"/>
      <c r="E32" s="63"/>
      <c r="F32" s="60"/>
      <c r="G32" s="60"/>
      <c r="H32" s="60"/>
      <c r="I32" s="60"/>
      <c r="J32" s="60"/>
    </row>
    <row r="33" customFormat="false" ht="17" hidden="false" customHeight="false" outlineLevel="0" collapsed="false">
      <c r="B33" s="60"/>
      <c r="C33" s="60"/>
      <c r="D33" s="63"/>
      <c r="E33" s="69"/>
      <c r="F33" s="69"/>
      <c r="G33" s="69"/>
      <c r="H33" s="70"/>
      <c r="I33" s="60"/>
      <c r="J33" s="60"/>
    </row>
    <row r="34" customFormat="false" ht="17" hidden="false" customHeight="false" outlineLevel="0" collapsed="false">
      <c r="B34" s="60"/>
      <c r="C34" s="60"/>
      <c r="D34" s="60"/>
      <c r="E34" s="71"/>
      <c r="F34" s="71"/>
      <c r="G34" s="71"/>
      <c r="H34" s="71"/>
      <c r="I34" s="60"/>
      <c r="J34" s="60"/>
    </row>
    <row r="35" customFormat="false" ht="17" hidden="false" customHeight="false" outlineLevel="0" collapsed="false">
      <c r="B35" s="60"/>
      <c r="C35" s="60"/>
      <c r="D35" s="63"/>
      <c r="E35" s="72"/>
      <c r="F35" s="72"/>
      <c r="G35" s="72"/>
      <c r="H35" s="72"/>
      <c r="I35" s="60"/>
      <c r="J35" s="60"/>
    </row>
    <row r="36" customFormat="false" ht="17" hidden="false" customHeight="false" outlineLevel="0" collapsed="false">
      <c r="B36" s="60"/>
      <c r="C36" s="60"/>
      <c r="D36" s="60"/>
      <c r="E36" s="71"/>
      <c r="F36" s="71"/>
      <c r="G36" s="71"/>
      <c r="H36" s="71"/>
      <c r="I36" s="60"/>
      <c r="J36" s="60"/>
    </row>
    <row r="37" customFormat="false" ht="17" hidden="false" customHeight="false" outlineLevel="0" collapsed="false">
      <c r="B37" s="60"/>
      <c r="C37" s="60"/>
      <c r="D37" s="60"/>
      <c r="E37" s="72"/>
      <c r="F37" s="72"/>
      <c r="G37" s="72"/>
      <c r="H37" s="71"/>
      <c r="I37" s="60"/>
      <c r="J37" s="60"/>
    </row>
    <row r="38" customFormat="false" ht="17" hidden="false" customHeight="false" outlineLevel="0" collapsed="false">
      <c r="B38" s="60"/>
      <c r="C38" s="60"/>
      <c r="D38" s="60"/>
      <c r="E38" s="72"/>
      <c r="F38" s="72"/>
      <c r="G38" s="72"/>
      <c r="H38" s="71"/>
      <c r="I38" s="60"/>
      <c r="J38" s="60"/>
    </row>
    <row r="39" customFormat="false" ht="17" hidden="false" customHeight="false" outlineLevel="0" collapsed="false">
      <c r="B39" s="60"/>
      <c r="C39" s="60"/>
      <c r="D39" s="60"/>
      <c r="E39" s="72"/>
      <c r="F39" s="72"/>
      <c r="G39" s="72"/>
      <c r="H39" s="71"/>
      <c r="I39" s="60"/>
      <c r="J39" s="60"/>
    </row>
    <row r="40" customFormat="false" ht="17" hidden="false" customHeight="false" outlineLevel="0" collapsed="false">
      <c r="B40" s="60"/>
      <c r="C40" s="60"/>
      <c r="D40" s="60"/>
      <c r="E40" s="72"/>
      <c r="F40" s="72"/>
      <c r="G40" s="72"/>
      <c r="H40" s="71"/>
      <c r="I40" s="60"/>
      <c r="J40" s="60"/>
    </row>
    <row r="41" customFormat="false" ht="17" hidden="false" customHeight="false" outlineLevel="0" collapsed="false">
      <c r="B41" s="60"/>
      <c r="C41" s="60"/>
      <c r="D41" s="60"/>
      <c r="E41" s="72"/>
      <c r="F41" s="72"/>
      <c r="G41" s="72"/>
      <c r="H41" s="71"/>
      <c r="I41" s="60"/>
      <c r="J41" s="60"/>
    </row>
    <row r="42" customFormat="false" ht="17" hidden="false" customHeight="false" outlineLevel="0" collapsed="false">
      <c r="B42" s="60"/>
      <c r="C42" s="60"/>
      <c r="D42" s="60"/>
      <c r="E42" s="72"/>
      <c r="F42" s="72"/>
      <c r="G42" s="72"/>
      <c r="H42" s="71"/>
      <c r="I42" s="60"/>
      <c r="J42" s="60"/>
    </row>
    <row r="43" customFormat="false" ht="17" hidden="false" customHeight="false" outlineLevel="0" collapsed="false">
      <c r="B43" s="60"/>
      <c r="C43" s="60"/>
      <c r="D43" s="60"/>
      <c r="E43" s="72"/>
      <c r="F43" s="72"/>
      <c r="G43" s="72"/>
      <c r="H43" s="71"/>
      <c r="I43" s="60"/>
      <c r="J43" s="60"/>
    </row>
    <row r="44" customFormat="false" ht="17" hidden="false" customHeight="false" outlineLevel="0" collapsed="false">
      <c r="B44" s="60"/>
      <c r="C44" s="60"/>
      <c r="D44" s="60"/>
      <c r="E44" s="72"/>
      <c r="F44" s="72"/>
      <c r="G44" s="72"/>
      <c r="H44" s="71"/>
      <c r="I44" s="60"/>
      <c r="J44" s="60"/>
    </row>
    <row r="45" customFormat="false" ht="17" hidden="false" customHeight="false" outlineLevel="0" collapsed="false">
      <c r="B45" s="60"/>
      <c r="C45" s="60"/>
      <c r="D45" s="60"/>
      <c r="E45" s="72"/>
      <c r="F45" s="72"/>
      <c r="G45" s="72"/>
      <c r="H45" s="71"/>
      <c r="I45" s="60"/>
      <c r="J45" s="60"/>
    </row>
    <row r="46" customFormat="false" ht="17" hidden="false" customHeight="false" outlineLevel="0" collapsed="false">
      <c r="B46" s="60"/>
      <c r="C46" s="60"/>
      <c r="D46" s="60"/>
      <c r="E46" s="72"/>
      <c r="F46" s="72"/>
      <c r="G46" s="72"/>
      <c r="H46" s="71"/>
      <c r="I46" s="60"/>
      <c r="J46" s="60"/>
    </row>
    <row r="47" customFormat="false" ht="17" hidden="false" customHeight="false" outlineLevel="0" collapsed="false">
      <c r="B47" s="60"/>
      <c r="C47" s="60"/>
      <c r="D47" s="60"/>
      <c r="E47" s="72"/>
      <c r="F47" s="72"/>
      <c r="G47" s="72"/>
      <c r="H47" s="71"/>
      <c r="I47" s="60"/>
      <c r="J47" s="60"/>
    </row>
    <row r="48" customFormat="false" ht="17" hidden="false" customHeight="false" outlineLevel="0" collapsed="false">
      <c r="B48" s="60"/>
      <c r="C48" s="60"/>
      <c r="D48" s="60"/>
      <c r="E48" s="72"/>
      <c r="F48" s="72"/>
      <c r="G48" s="72"/>
      <c r="H48" s="71"/>
      <c r="I48" s="60"/>
      <c r="J48" s="60"/>
    </row>
    <row r="49" customFormat="false" ht="17" hidden="false" customHeight="false" outlineLevel="0" collapsed="false">
      <c r="B49" s="60"/>
      <c r="C49" s="60"/>
      <c r="D49" s="60"/>
      <c r="E49" s="72"/>
      <c r="F49" s="72"/>
      <c r="G49" s="72"/>
      <c r="H49" s="71"/>
      <c r="I49" s="60"/>
      <c r="J49" s="60"/>
    </row>
    <row r="50" customFormat="false" ht="17" hidden="false" customHeight="false" outlineLevel="0" collapsed="false">
      <c r="B50" s="60"/>
      <c r="C50" s="60"/>
      <c r="D50" s="60"/>
      <c r="E50" s="72"/>
      <c r="F50" s="72"/>
      <c r="G50" s="72"/>
      <c r="H50" s="71"/>
      <c r="I50" s="60"/>
      <c r="J50" s="60"/>
    </row>
    <row r="51" customFormat="false" ht="17" hidden="false" customHeight="false" outlineLevel="0" collapsed="false">
      <c r="B51" s="60"/>
      <c r="C51" s="60"/>
      <c r="D51" s="60"/>
      <c r="E51" s="72"/>
      <c r="F51" s="72"/>
      <c r="G51" s="72"/>
      <c r="H51" s="71"/>
      <c r="I51" s="60"/>
      <c r="J51" s="60"/>
    </row>
    <row r="52" customFormat="false" ht="17" hidden="false" customHeight="false" outlineLevel="0" collapsed="false">
      <c r="B52" s="60"/>
      <c r="C52" s="60"/>
      <c r="D52" s="60"/>
      <c r="E52" s="72"/>
      <c r="F52" s="72"/>
      <c r="G52" s="72"/>
      <c r="H52" s="71"/>
      <c r="I52" s="60"/>
      <c r="J52" s="60"/>
    </row>
    <row r="53" customFormat="false" ht="17" hidden="false" customHeight="false" outlineLevel="0" collapsed="false">
      <c r="B53" s="60"/>
      <c r="C53" s="60"/>
      <c r="D53" s="60"/>
      <c r="E53" s="72"/>
      <c r="F53" s="72"/>
      <c r="G53" s="72"/>
      <c r="H53" s="72"/>
      <c r="I53" s="60"/>
      <c r="J53" s="60"/>
    </row>
    <row r="54" customFormat="false" ht="17" hidden="false" customHeight="false" outlineLevel="0" collapsed="false">
      <c r="B54" s="60"/>
      <c r="C54" s="60"/>
      <c r="D54" s="60"/>
      <c r="E54" s="72"/>
      <c r="F54" s="72"/>
      <c r="G54" s="72"/>
      <c r="H54" s="71"/>
      <c r="I54" s="60"/>
      <c r="J54" s="60"/>
    </row>
    <row r="55" customFormat="false" ht="17" hidden="false" customHeight="false" outlineLevel="0" collapsed="false">
      <c r="B55" s="73"/>
      <c r="C55" s="73"/>
      <c r="D55" s="74"/>
      <c r="E55" s="75"/>
      <c r="F55" s="75"/>
      <c r="G55" s="75"/>
      <c r="H55" s="75"/>
      <c r="I55" s="60"/>
      <c r="J55" s="60"/>
    </row>
    <row r="56" customFormat="false" ht="17" hidden="false" customHeight="false" outlineLevel="0" collapsed="false">
      <c r="B56" s="60"/>
      <c r="C56" s="60"/>
      <c r="D56" s="60"/>
      <c r="E56" s="72"/>
      <c r="F56" s="72"/>
      <c r="G56" s="72"/>
      <c r="H56" s="71"/>
      <c r="I56" s="60"/>
      <c r="J56" s="60"/>
    </row>
    <row r="57" customFormat="false" ht="17" hidden="false" customHeight="false" outlineLevel="0" collapsed="false">
      <c r="B57" s="60"/>
      <c r="C57" s="60"/>
      <c r="D57" s="60"/>
      <c r="E57" s="71"/>
      <c r="F57" s="71"/>
      <c r="G57" s="71"/>
      <c r="H57" s="71"/>
      <c r="I57" s="60"/>
      <c r="J57" s="60"/>
    </row>
    <row r="58" customFormat="false" ht="17" hidden="false" customHeight="false" outlineLevel="0" collapsed="false">
      <c r="B58" s="60"/>
      <c r="C58" s="60"/>
      <c r="D58" s="63"/>
      <c r="E58" s="72"/>
      <c r="F58" s="72"/>
      <c r="G58" s="72"/>
      <c r="H58" s="72"/>
      <c r="I58" s="60"/>
      <c r="J58" s="60"/>
    </row>
    <row r="59" customFormat="false" ht="17" hidden="false" customHeight="false" outlineLevel="0" collapsed="false">
      <c r="B59" s="60"/>
      <c r="C59" s="60"/>
      <c r="D59" s="60"/>
      <c r="E59" s="76"/>
      <c r="F59" s="76"/>
      <c r="G59" s="76"/>
      <c r="H59" s="76"/>
      <c r="I59" s="60"/>
      <c r="J59" s="60"/>
    </row>
    <row r="60" customFormat="false" ht="17" hidden="false" customHeight="false" outlineLevel="0" collapsed="false">
      <c r="B60" s="60"/>
      <c r="C60" s="60"/>
      <c r="D60" s="60"/>
      <c r="E60" s="76"/>
      <c r="F60" s="76"/>
      <c r="G60" s="76"/>
      <c r="H60" s="76"/>
      <c r="I60" s="60"/>
      <c r="J60" s="60"/>
    </row>
    <row r="61" customFormat="false" ht="17" hidden="false" customHeight="false" outlineLevel="0" collapsed="false">
      <c r="B61" s="62"/>
      <c r="C61" s="62"/>
      <c r="D61" s="60"/>
      <c r="E61" s="77"/>
      <c r="F61" s="77"/>
      <c r="G61" s="77"/>
      <c r="H61" s="77"/>
      <c r="I61" s="60"/>
      <c r="J61" s="60"/>
    </row>
    <row r="62" customFormat="false" ht="17" hidden="false" customHeight="false" outlineLevel="0" collapsed="false">
      <c r="B62" s="60"/>
      <c r="C62" s="62"/>
      <c r="D62" s="63"/>
      <c r="E62" s="77"/>
      <c r="F62" s="77"/>
      <c r="G62" s="77"/>
      <c r="H62" s="77"/>
      <c r="I62" s="60"/>
      <c r="J62" s="60"/>
    </row>
    <row r="63" customFormat="false" ht="17" hidden="false" customHeight="false" outlineLevel="0" collapsed="false">
      <c r="B63" s="60"/>
      <c r="C63" s="62"/>
      <c r="D63" s="60"/>
      <c r="E63" s="77"/>
      <c r="F63" s="77"/>
      <c r="G63" s="77"/>
      <c r="H63" s="77"/>
      <c r="I63" s="60"/>
      <c r="J63" s="60"/>
    </row>
    <row r="64" customFormat="false" ht="17" hidden="false" customHeight="false" outlineLevel="0" collapsed="false">
      <c r="B64" s="60"/>
      <c r="C64" s="62"/>
      <c r="D64" s="60"/>
      <c r="E64" s="63"/>
      <c r="F64" s="63"/>
      <c r="G64" s="63"/>
      <c r="H64" s="63"/>
      <c r="I64" s="60"/>
      <c r="J64" s="60"/>
    </row>
    <row r="65" customFormat="false" ht="17" hidden="false" customHeight="false" outlineLevel="0" collapsed="false">
      <c r="B65" s="60"/>
      <c r="C65" s="60"/>
      <c r="D65" s="60"/>
      <c r="E65" s="78"/>
      <c r="F65" s="60"/>
      <c r="G65" s="60"/>
    </row>
    <row r="66" customFormat="false" ht="17" hidden="false" customHeight="false" outlineLevel="0" collapsed="false">
      <c r="B66" s="60"/>
      <c r="C66" s="60"/>
      <c r="D66" s="60"/>
      <c r="E66" s="60"/>
      <c r="F66" s="60"/>
      <c r="G66" s="60"/>
    </row>
    <row r="67" customFormat="false" ht="17" hidden="false" customHeight="false" outlineLevel="0" collapsed="false">
      <c r="B67" s="60"/>
      <c r="C67" s="60"/>
      <c r="D67" s="60"/>
      <c r="E67" s="60"/>
      <c r="F67" s="60"/>
      <c r="G67" s="60"/>
    </row>
    <row r="68" customFormat="false" ht="17" hidden="false" customHeight="false" outlineLevel="0" collapsed="false">
      <c r="B68" s="60"/>
      <c r="C68" s="60"/>
      <c r="D68" s="60"/>
      <c r="E68" s="60"/>
      <c r="F68" s="60"/>
      <c r="G68" s="60"/>
    </row>
  </sheetData>
  <printOptions headings="false" gridLines="false" gridLinesSet="true" horizontalCentered="false" verticalCentered="false"/>
  <pageMargins left="0.2" right="0.229861111111111" top="0.389583333333333" bottom="0.440277777777778" header="0.179861111111111" footer="0.24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&amp;L&amp;D   &amp;T&amp;C&amp;F&amp;Rpage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6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48" activeCellId="0" sqref="G48 G48"/>
    </sheetView>
  </sheetViews>
  <sheetFormatPr defaultColWidth="9.0546875" defaultRowHeight="17" customHeight="true" zeroHeight="false" outlineLevelRow="0" outlineLevelCol="0"/>
  <cols>
    <col collapsed="false" customWidth="true" hidden="false" outlineLevel="0" max="1" min="1" style="0" width="15.85"/>
    <col collapsed="false" customWidth="true" hidden="false" outlineLevel="0" max="4" min="4" style="0" width="10.28"/>
    <col collapsed="false" customWidth="true" hidden="false" outlineLevel="0" max="5" min="5" style="0" width="11.28"/>
    <col collapsed="false" customWidth="true" hidden="false" outlineLevel="0" max="9" min="9" style="0" width="34.41"/>
  </cols>
  <sheetData>
    <row r="1" customFormat="false" ht="21.7" hidden="false" customHeight="false" outlineLevel="0" collapsed="false">
      <c r="A1" s="79" t="s">
        <v>107</v>
      </c>
      <c r="B1" s="79"/>
      <c r="C1" s="79"/>
      <c r="D1" s="79"/>
      <c r="E1" s="79"/>
    </row>
    <row r="2" customFormat="false" ht="21.7" hidden="false" customHeight="false" outlineLevel="0" collapsed="false">
      <c r="A2" s="79" t="s">
        <v>108</v>
      </c>
      <c r="B2" s="79"/>
      <c r="C2" s="79"/>
      <c r="D2" s="79"/>
      <c r="E2" s="79"/>
    </row>
    <row r="3" customFormat="false" ht="21.7" hidden="false" customHeight="false" outlineLevel="0" collapsed="false">
      <c r="A3" s="79" t="s">
        <v>109</v>
      </c>
      <c r="B3" s="79"/>
      <c r="C3" s="79"/>
      <c r="D3" s="79"/>
      <c r="E3" s="79"/>
    </row>
    <row r="4" customFormat="false" ht="21.7" hidden="false" customHeight="false" outlineLevel="0" collapsed="false">
      <c r="A4" s="80"/>
      <c r="B4" s="80"/>
      <c r="C4" s="80"/>
      <c r="D4" s="80"/>
      <c r="E4" s="80"/>
    </row>
    <row r="5" customFormat="false" ht="21.7" hidden="false" customHeight="false" outlineLevel="0" collapsed="false">
      <c r="A5" s="80"/>
      <c r="B5" s="80"/>
      <c r="C5" s="80"/>
      <c r="D5" s="9" t="s">
        <v>7</v>
      </c>
      <c r="E5" s="80"/>
    </row>
    <row r="6" customFormat="false" ht="21.7" hidden="false" customHeight="false" outlineLevel="0" collapsed="false">
      <c r="A6" s="80"/>
      <c r="B6" s="80"/>
      <c r="C6" s="80"/>
      <c r="D6" s="26"/>
      <c r="E6" s="80"/>
    </row>
    <row r="7" customFormat="false" ht="17" hidden="false" customHeight="false" outlineLevel="0" collapsed="false">
      <c r="A7" s="81" t="s">
        <v>110</v>
      </c>
      <c r="B7" s="82"/>
      <c r="C7" s="82"/>
      <c r="D7" s="83" t="n">
        <v>147.28306</v>
      </c>
      <c r="E7" s="80"/>
    </row>
    <row r="8" customFormat="false" ht="17" hidden="false" customHeight="false" outlineLevel="0" collapsed="false">
      <c r="A8" s="80"/>
      <c r="B8" s="80"/>
      <c r="C8" s="80"/>
      <c r="D8" s="26"/>
      <c r="E8" s="80"/>
    </row>
    <row r="9" customFormat="false" ht="24.05" hidden="false" customHeight="false" outlineLevel="0" collapsed="false">
      <c r="A9" s="73" t="s">
        <v>111</v>
      </c>
      <c r="D9" s="84" t="n">
        <v>-0.275559999999998</v>
      </c>
    </row>
    <row r="10" customFormat="false" ht="24.05" hidden="false" customHeight="false" outlineLevel="0" collapsed="false">
      <c r="A10" s="0" t="s">
        <v>112</v>
      </c>
      <c r="D10" s="84" t="n">
        <v>-3.5323</v>
      </c>
      <c r="E10" s="0" t="s">
        <v>113</v>
      </c>
    </row>
    <row r="11" customFormat="false" ht="24.05" hidden="false" customHeight="false" outlineLevel="0" collapsed="false">
      <c r="D11" s="84"/>
      <c r="E11" s="0" t="s">
        <v>114</v>
      </c>
    </row>
    <row r="12" customFormat="false" ht="28.35" hidden="false" customHeight="false" outlineLevel="0" collapsed="false">
      <c r="A12" s="0" t="s">
        <v>115</v>
      </c>
      <c r="D12" s="84" t="n">
        <v>-1.4434</v>
      </c>
      <c r="E12" s="0" t="s">
        <v>116</v>
      </c>
    </row>
    <row r="13" customFormat="false" ht="28.35" hidden="false" customHeight="false" outlineLevel="0" collapsed="false">
      <c r="A13" s="0" t="s">
        <v>117</v>
      </c>
      <c r="D13" s="85" t="n">
        <v>0.1021</v>
      </c>
    </row>
    <row r="15" customFormat="false" ht="17" hidden="false" customHeight="false" outlineLevel="0" collapsed="false">
      <c r="A15" s="0" t="s">
        <v>84</v>
      </c>
      <c r="D15" s="84" t="n">
        <v>-5.14916</v>
      </c>
    </row>
    <row r="17" customFormat="false" ht="17" hidden="false" customHeight="false" outlineLevel="0" collapsed="false">
      <c r="A17" s="81" t="s">
        <v>118</v>
      </c>
      <c r="B17" s="82"/>
      <c r="C17" s="82"/>
      <c r="D17" s="83" t="n">
        <v>142.1339</v>
      </c>
    </row>
    <row r="20" customFormat="false" ht="28.35" hidden="false" customHeight="false" outlineLevel="0" collapsed="false">
      <c r="A20" s="80"/>
      <c r="B20" s="80"/>
      <c r="C20" s="80"/>
      <c r="D20" s="80"/>
      <c r="E20" s="80"/>
      <c r="F20" s="80"/>
    </row>
    <row r="21" customFormat="false" ht="17" hidden="false" customHeight="false" outlineLevel="0" collapsed="false">
      <c r="A21" s="80"/>
      <c r="B21" s="80"/>
      <c r="C21" s="80"/>
      <c r="D21" s="80"/>
      <c r="E21" s="80"/>
      <c r="F21" s="80"/>
    </row>
    <row r="23" customFormat="false" ht="17" hidden="false" customHeight="false" outlineLevel="0" collapsed="false">
      <c r="A23" s="81" t="s">
        <v>119</v>
      </c>
      <c r="B23" s="86"/>
      <c r="C23" s="86"/>
      <c r="D23" s="87" t="n">
        <v>141.3</v>
      </c>
    </row>
    <row r="25" customFormat="false" ht="17" hidden="false" customHeight="false" outlineLevel="0" collapsed="false">
      <c r="A25" s="73" t="s">
        <v>111</v>
      </c>
      <c r="D25" s="84" t="n">
        <v>0.5</v>
      </c>
      <c r="E25" s="0" t="s">
        <v>120</v>
      </c>
    </row>
    <row r="26" customFormat="false" ht="17" hidden="false" customHeight="false" outlineLevel="0" collapsed="false">
      <c r="A26" s="0" t="s">
        <v>112</v>
      </c>
      <c r="D26" s="84" t="n">
        <v>0.4</v>
      </c>
      <c r="E26" s="0" t="s">
        <v>121</v>
      </c>
    </row>
    <row r="27" customFormat="false" ht="17" hidden="false" customHeight="false" outlineLevel="0" collapsed="false">
      <c r="A27" s="0" t="s">
        <v>115</v>
      </c>
      <c r="D27" s="84" t="n">
        <v>-0.1</v>
      </c>
    </row>
    <row r="28" customFormat="false" ht="17" hidden="false" customHeight="false" outlineLevel="0" collapsed="false">
      <c r="A28" s="0" t="s">
        <v>117</v>
      </c>
      <c r="D28" s="85" t="n">
        <v>0</v>
      </c>
    </row>
    <row r="30" customFormat="false" ht="17" hidden="false" customHeight="false" outlineLevel="0" collapsed="false">
      <c r="A30" s="0" t="s">
        <v>84</v>
      </c>
      <c r="D30" s="84" t="n">
        <f aca="false">SUM(D25:D29)</f>
        <v>0.8</v>
      </c>
    </row>
    <row r="32" customFormat="false" ht="17" hidden="false" customHeight="false" outlineLevel="0" collapsed="false">
      <c r="A32" s="81" t="s">
        <v>118</v>
      </c>
      <c r="B32" s="86"/>
      <c r="C32" s="86"/>
      <c r="D32" s="87" t="n">
        <f aca="false">SUM(D23:D28)</f>
        <v>142.1</v>
      </c>
    </row>
    <row r="33" customFormat="false" ht="13.5" hidden="false" customHeight="true" outlineLevel="0" collapsed="false"/>
    <row r="36" customFormat="false" ht="17" hidden="false" customHeight="false" outlineLevel="0" collapsed="false">
      <c r="A36" s="79" t="s">
        <v>107</v>
      </c>
      <c r="B36" s="79"/>
      <c r="C36" s="79"/>
      <c r="D36" s="79"/>
      <c r="E36" s="79"/>
      <c r="F36" s="79"/>
    </row>
    <row r="37" customFormat="false" ht="17" hidden="false" customHeight="false" outlineLevel="0" collapsed="false">
      <c r="A37" s="79" t="s">
        <v>122</v>
      </c>
      <c r="B37" s="79"/>
      <c r="C37" s="79"/>
      <c r="D37" s="79"/>
      <c r="E37" s="79"/>
      <c r="F37" s="79"/>
    </row>
    <row r="38" customFormat="false" ht="17" hidden="false" customHeight="false" outlineLevel="0" collapsed="false">
      <c r="A38" s="79" t="s">
        <v>109</v>
      </c>
      <c r="B38" s="79"/>
      <c r="C38" s="79"/>
      <c r="D38" s="79"/>
      <c r="E38" s="79"/>
      <c r="F38" s="79"/>
    </row>
    <row r="41" customFormat="false" ht="17" hidden="false" customHeight="false" outlineLevel="0" collapsed="false">
      <c r="A41" s="81" t="s">
        <v>118</v>
      </c>
      <c r="B41" s="86"/>
      <c r="C41" s="86"/>
      <c r="D41" s="87" t="n">
        <v>142.1339</v>
      </c>
    </row>
    <row r="43" customFormat="false" ht="17" hidden="false" customHeight="false" outlineLevel="0" collapsed="false">
      <c r="A43" s="73" t="s">
        <v>111</v>
      </c>
      <c r="D43" s="84" t="n">
        <v>7.7</v>
      </c>
      <c r="E43" s="0" t="s">
        <v>123</v>
      </c>
    </row>
    <row r="44" customFormat="false" ht="17" hidden="false" customHeight="false" outlineLevel="0" collapsed="false">
      <c r="A44" s="0" t="s">
        <v>112</v>
      </c>
      <c r="D44" s="84" t="n">
        <v>-3.6</v>
      </c>
      <c r="E44" s="0" t="s">
        <v>124</v>
      </c>
    </row>
    <row r="45" customFormat="false" ht="17" hidden="false" customHeight="false" outlineLevel="0" collapsed="false">
      <c r="D45" s="84"/>
      <c r="E45" s="0" t="s">
        <v>125</v>
      </c>
    </row>
    <row r="46" customFormat="false" ht="17" hidden="false" customHeight="false" outlineLevel="0" collapsed="false">
      <c r="A46" s="0" t="s">
        <v>115</v>
      </c>
      <c r="D46" s="84" t="n">
        <v>0.2</v>
      </c>
    </row>
    <row r="47" customFormat="false" ht="17" hidden="false" customHeight="false" outlineLevel="0" collapsed="false">
      <c r="A47" s="0" t="s">
        <v>117</v>
      </c>
      <c r="D47" s="85" t="n">
        <v>0.8</v>
      </c>
      <c r="E47" s="0" t="s">
        <v>123</v>
      </c>
    </row>
    <row r="49" customFormat="false" ht="17" hidden="false" customHeight="false" outlineLevel="0" collapsed="false">
      <c r="A49" s="0" t="s">
        <v>84</v>
      </c>
      <c r="D49" s="84" t="n">
        <f aca="false">SUM(D43:D48)</f>
        <v>5.1</v>
      </c>
    </row>
    <row r="51" customFormat="false" ht="17" hidden="false" customHeight="false" outlineLevel="0" collapsed="false">
      <c r="A51" s="81" t="s">
        <v>65</v>
      </c>
      <c r="B51" s="86"/>
      <c r="C51" s="86"/>
      <c r="D51" s="87" t="n">
        <v>147.2</v>
      </c>
    </row>
    <row r="57" customFormat="false" ht="17" hidden="false" customHeight="false" outlineLevel="0" collapsed="false">
      <c r="A57" s="79" t="s">
        <v>107</v>
      </c>
      <c r="B57" s="79"/>
      <c r="C57" s="79"/>
      <c r="D57" s="79"/>
      <c r="E57" s="79"/>
      <c r="F57" s="79"/>
    </row>
    <row r="58" customFormat="false" ht="17" hidden="false" customHeight="false" outlineLevel="0" collapsed="false">
      <c r="A58" s="88" t="s">
        <v>126</v>
      </c>
      <c r="B58" s="88"/>
      <c r="C58" s="88"/>
      <c r="D58" s="88"/>
      <c r="E58" s="88"/>
      <c r="F58" s="88"/>
    </row>
    <row r="61" customFormat="false" ht="17" hidden="false" customHeight="false" outlineLevel="0" collapsed="false">
      <c r="A61" s="89" t="s">
        <v>127</v>
      </c>
      <c r="B61" s="86"/>
      <c r="C61" s="86"/>
      <c r="D61" s="90" t="n">
        <v>18.6</v>
      </c>
      <c r="E61" s="60"/>
    </row>
    <row r="63" customFormat="false" ht="17" hidden="false" customHeight="false" outlineLevel="0" collapsed="false">
      <c r="A63" s="0" t="s">
        <v>128</v>
      </c>
      <c r="D63" s="63" t="n">
        <f aca="false">-1.4+0.6-1.1+0.4+0.1</f>
        <v>-1.4</v>
      </c>
      <c r="E63" s="0" t="s">
        <v>129</v>
      </c>
    </row>
    <row r="64" customFormat="false" ht="17" hidden="false" customHeight="false" outlineLevel="0" collapsed="false">
      <c r="A64" s="0" t="s">
        <v>130</v>
      </c>
      <c r="D64" s="63" t="n">
        <v>0.3</v>
      </c>
      <c r="E64" s="0" t="s">
        <v>131</v>
      </c>
    </row>
    <row r="65" customFormat="false" ht="17" hidden="false" customHeight="false" outlineLevel="0" collapsed="false">
      <c r="A65" s="0" t="s">
        <v>132</v>
      </c>
      <c r="D65" s="63" t="n">
        <v>-1.4</v>
      </c>
      <c r="E65" s="0" t="s">
        <v>133</v>
      </c>
    </row>
    <row r="66" customFormat="false" ht="17" hidden="false" customHeight="false" outlineLevel="0" collapsed="false">
      <c r="D66" s="63"/>
      <c r="E66" s="0" t="s">
        <v>134</v>
      </c>
    </row>
    <row r="67" customFormat="false" ht="17" hidden="false" customHeight="false" outlineLevel="0" collapsed="false">
      <c r="A67" s="0" t="s">
        <v>135</v>
      </c>
      <c r="D67" s="0" t="n">
        <v>0.6</v>
      </c>
      <c r="E67" s="0" t="s">
        <v>136</v>
      </c>
    </row>
    <row r="69" customFormat="false" ht="17" hidden="false" customHeight="false" outlineLevel="0" collapsed="false">
      <c r="A69" s="89" t="s">
        <v>118</v>
      </c>
      <c r="B69" s="91"/>
      <c r="C69" s="91"/>
      <c r="D69" s="92" t="n">
        <f aca="false">SUM(D61:D68)</f>
        <v>16.7</v>
      </c>
    </row>
  </sheetData>
  <mergeCells count="8">
    <mergeCell ref="A1:E1"/>
    <mergeCell ref="A2:E2"/>
    <mergeCell ref="A3:E3"/>
    <mergeCell ref="A36:F36"/>
    <mergeCell ref="A37:F37"/>
    <mergeCell ref="A38:F38"/>
    <mergeCell ref="A57:F57"/>
    <mergeCell ref="A58:F58"/>
  </mergeCells>
  <printOptions headings="false" gridLines="false" gridLinesSet="true" horizontalCentered="false" verticalCentered="false"/>
  <pageMargins left="1.12013888888889" right="0.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&amp;Rpage &amp;P</oddFooter>
  </headerFooter>
  <rowBreaks count="1" manualBreakCount="1">
    <brk id="33" man="true" max="16383" min="0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J48"/>
  <sheetViews>
    <sheetView showFormulas="false" showGridLines="true" showRowColHeaders="true" showZeros="true" rightToLeft="false" tabSelected="false" showOutlineSymbols="true" defaultGridColor="true" view="normal" topLeftCell="A7" colorId="64" zoomScale="75" zoomScaleNormal="75" zoomScalePageLayoutView="100" workbookViewId="0">
      <pane xSplit="2" ySplit="2" topLeftCell="C22" activePane="bottomRight" state="frozen"/>
      <selection pane="topLeft" activeCell="A7" activeCellId="0" sqref="A7"/>
      <selection pane="topRight" activeCell="C7" activeCellId="0" sqref="C7"/>
      <selection pane="bottomLeft" activeCell="A22" activeCellId="0" sqref="A22"/>
      <selection pane="bottomRight" activeCell="G48" activeCellId="0" sqref="G48 G48"/>
    </sheetView>
  </sheetViews>
  <sheetFormatPr defaultColWidth="9.0546875" defaultRowHeight="17" customHeight="true" zeroHeight="false" outlineLevelRow="0" outlineLevelCol="0"/>
  <cols>
    <col collapsed="false" customWidth="true" hidden="false" outlineLevel="0" max="1" min="1" style="0" width="5.13"/>
    <col collapsed="false" customWidth="true" hidden="false" outlineLevel="0" max="2" min="2" style="0" width="21.28"/>
    <col collapsed="false" customWidth="true" hidden="false" outlineLevel="0" max="3" min="3" style="0" width="6.56"/>
    <col collapsed="false" customWidth="true" hidden="false" outlineLevel="0" max="4" min="4" style="0" width="3.99"/>
    <col collapsed="false" customWidth="true" hidden="false" outlineLevel="0" max="9" min="9" style="0" width="3.56"/>
    <col collapsed="false" customWidth="true" hidden="false" outlineLevel="0" max="10" min="10" style="0" width="28.7"/>
    <col collapsed="false" customWidth="true" hidden="false" outlineLevel="0" max="11" min="11" style="0" width="4.7"/>
    <col collapsed="false" customWidth="true" hidden="false" outlineLevel="0" max="14" min="14" style="0" width="12.42"/>
    <col collapsed="false" customWidth="true" hidden="false" outlineLevel="0" max="15" min="15" style="0" width="9.7"/>
    <col collapsed="false" customWidth="true" hidden="false" outlineLevel="0" max="16" min="16" style="0" width="2.84"/>
    <col collapsed="false" customWidth="true" hidden="false" outlineLevel="0" max="17" min="17" style="0" width="6.28"/>
    <col collapsed="false" customWidth="true" hidden="false" outlineLevel="0" max="18" min="18" style="0" width="9.56"/>
  </cols>
  <sheetData>
    <row r="1" customFormat="false" ht="21.7" hidden="false" customHeight="false" outlineLevel="0" collapsed="false"/>
    <row r="2" customFormat="false" ht="21.7" hidden="false" customHeight="false" outlineLevel="0" collapsed="false">
      <c r="B2" s="59" t="s">
        <v>76</v>
      </c>
    </row>
    <row r="3" customFormat="false" ht="21.7" hidden="false" customHeight="false" outlineLevel="0" collapsed="false">
      <c r="B3" s="59" t="s">
        <v>77</v>
      </c>
    </row>
    <row r="4" customFormat="false" ht="21.7" hidden="false" customHeight="false" outlineLevel="0" collapsed="false">
      <c r="B4" s="59" t="s">
        <v>137</v>
      </c>
    </row>
    <row r="5" customFormat="false" ht="21.7" hidden="false" customHeight="false" outlineLevel="0" collapsed="false">
      <c r="B5" s="59" t="s">
        <v>79</v>
      </c>
    </row>
    <row r="6" customFormat="false" ht="21.7" hidden="false" customHeight="false" outlineLevel="0" collapsed="false">
      <c r="B6" s="59"/>
    </row>
    <row r="7" customFormat="false" ht="17" hidden="false" customHeight="false" outlineLevel="0" collapsed="false">
      <c r="C7" s="60"/>
      <c r="D7" s="60"/>
      <c r="E7" s="61"/>
      <c r="F7" s="60"/>
      <c r="G7" s="60"/>
    </row>
    <row r="8" customFormat="false" ht="17" hidden="false" customHeight="false" outlineLevel="0" collapsed="false">
      <c r="B8" s="62" t="s">
        <v>138</v>
      </c>
      <c r="C8" s="60"/>
      <c r="D8" s="60"/>
      <c r="E8" s="60"/>
      <c r="F8" s="60"/>
      <c r="G8" s="60"/>
    </row>
    <row r="9" customFormat="false" ht="24.05" hidden="false" customHeight="false" outlineLevel="0" collapsed="false">
      <c r="B9" s="60"/>
      <c r="C9" s="60"/>
      <c r="D9" s="63"/>
      <c r="E9" s="64" t="s">
        <v>81</v>
      </c>
      <c r="F9" s="65" t="s">
        <v>82</v>
      </c>
      <c r="G9" s="65" t="s">
        <v>83</v>
      </c>
      <c r="H9" s="65" t="s">
        <v>84</v>
      </c>
    </row>
    <row r="10" customFormat="false" ht="24.05" hidden="false" customHeight="false" outlineLevel="0" collapsed="false">
      <c r="B10" s="60"/>
      <c r="C10" s="60"/>
      <c r="D10" s="63"/>
      <c r="E10" s="63"/>
      <c r="F10" s="60"/>
      <c r="G10" s="60"/>
    </row>
    <row r="11" customFormat="false" ht="24.05" hidden="false" customHeight="false" outlineLevel="0" collapsed="false">
      <c r="B11" s="60" t="s">
        <v>139</v>
      </c>
      <c r="C11" s="60"/>
      <c r="D11" s="63"/>
      <c r="E11" s="69" t="n">
        <v>-0.027</v>
      </c>
      <c r="F11" s="69" t="n">
        <v>-0.026</v>
      </c>
      <c r="G11" s="69" t="n">
        <v>-0.027</v>
      </c>
      <c r="H11" s="70" t="n">
        <f aca="false">SUM(E11:G11)</f>
        <v>-0.08</v>
      </c>
      <c r="J11" s="0" t="s">
        <v>140</v>
      </c>
    </row>
    <row r="12" customFormat="false" ht="28.35" hidden="false" customHeight="false" outlineLevel="0" collapsed="false">
      <c r="B12" s="60"/>
      <c r="C12" s="60"/>
      <c r="D12" s="60"/>
      <c r="E12" s="71"/>
      <c r="F12" s="71"/>
      <c r="G12" s="71"/>
      <c r="H12" s="93"/>
    </row>
    <row r="13" customFormat="false" ht="28.35" hidden="false" customHeight="false" outlineLevel="0" collapsed="false">
      <c r="B13" s="60" t="s">
        <v>141</v>
      </c>
      <c r="C13" s="60"/>
      <c r="D13" s="63"/>
      <c r="E13" s="69" t="n">
        <v>-0.05</v>
      </c>
      <c r="F13" s="69"/>
      <c r="G13" s="69"/>
      <c r="H13" s="72" t="n">
        <f aca="false">SUM(E13:G13)</f>
        <v>-0.05</v>
      </c>
      <c r="J13" s="94" t="s">
        <v>142</v>
      </c>
    </row>
    <row r="14" customFormat="false" ht="17" hidden="false" customHeight="false" outlineLevel="0" collapsed="false">
      <c r="B14" s="60"/>
      <c r="C14" s="60"/>
      <c r="D14" s="60"/>
      <c r="E14" s="71"/>
      <c r="F14" s="71"/>
      <c r="G14" s="71"/>
      <c r="H14" s="93"/>
    </row>
    <row r="15" customFormat="false" ht="17" hidden="false" customHeight="false" outlineLevel="0" collapsed="false">
      <c r="B15" s="60" t="s">
        <v>143</v>
      </c>
      <c r="C15" s="60"/>
      <c r="D15" s="60"/>
      <c r="E15" s="72"/>
      <c r="F15" s="72" t="n">
        <v>-0.1</v>
      </c>
      <c r="G15" s="72" t="n">
        <v>-0.11</v>
      </c>
      <c r="H15" s="93" t="n">
        <f aca="false">SUM(E15:G15)</f>
        <v>-0.21</v>
      </c>
      <c r="J15" s="0" t="s">
        <v>144</v>
      </c>
    </row>
    <row r="16" customFormat="false" ht="17" hidden="false" customHeight="false" outlineLevel="0" collapsed="false">
      <c r="B16" s="60"/>
      <c r="C16" s="60"/>
      <c r="D16" s="60"/>
      <c r="E16" s="72"/>
      <c r="F16" s="72"/>
      <c r="G16" s="72"/>
      <c r="H16" s="93"/>
    </row>
    <row r="17" customFormat="false" ht="17" hidden="false" customHeight="false" outlineLevel="0" collapsed="false">
      <c r="B17" s="60" t="s">
        <v>145</v>
      </c>
      <c r="C17" s="60"/>
      <c r="D17" s="60"/>
      <c r="E17" s="72" t="n">
        <v>-0.039</v>
      </c>
      <c r="F17" s="72" t="n">
        <v>-0.03625</v>
      </c>
      <c r="G17" s="72" t="n">
        <v>-0.03875</v>
      </c>
      <c r="H17" s="93" t="n">
        <f aca="false">SUM(E17:G17)</f>
        <v>-0.114</v>
      </c>
      <c r="J17" s="0" t="s">
        <v>146</v>
      </c>
    </row>
    <row r="18" customFormat="false" ht="17" hidden="false" customHeight="false" outlineLevel="0" collapsed="false">
      <c r="B18" s="60"/>
      <c r="C18" s="60"/>
      <c r="D18" s="60"/>
      <c r="E18" s="72"/>
      <c r="F18" s="72"/>
      <c r="G18" s="72"/>
      <c r="H18" s="93"/>
    </row>
    <row r="19" customFormat="false" ht="17" hidden="false" customHeight="false" outlineLevel="0" collapsed="false">
      <c r="B19" s="60" t="s">
        <v>147</v>
      </c>
      <c r="C19" s="60"/>
      <c r="D19" s="60"/>
      <c r="E19" s="72" t="n">
        <v>-0.01</v>
      </c>
      <c r="F19" s="72" t="n">
        <v>-0.01</v>
      </c>
      <c r="G19" s="72" t="n">
        <v>-0.01</v>
      </c>
      <c r="H19" s="93" t="n">
        <f aca="false">SUM(E19:G19)</f>
        <v>-0.03</v>
      </c>
      <c r="J19" s="0" t="s">
        <v>148</v>
      </c>
    </row>
    <row r="20" customFormat="false" ht="28.35" hidden="false" customHeight="false" outlineLevel="0" collapsed="false">
      <c r="B20" s="60"/>
      <c r="C20" s="60"/>
      <c r="D20" s="60"/>
      <c r="E20" s="72"/>
      <c r="F20" s="72"/>
      <c r="G20" s="72"/>
      <c r="H20" s="93"/>
    </row>
    <row r="21" customFormat="false" ht="17" hidden="false" customHeight="false" outlineLevel="0" collapsed="false">
      <c r="B21" s="60" t="s">
        <v>149</v>
      </c>
      <c r="C21" s="60"/>
      <c r="D21" s="60"/>
      <c r="E21" s="72"/>
      <c r="F21" s="72"/>
      <c r="G21" s="72" t="n">
        <v>-0.01</v>
      </c>
      <c r="H21" s="93" t="n">
        <f aca="false">SUM(E21:G21)</f>
        <v>-0.01</v>
      </c>
      <c r="J21" s="0" t="s">
        <v>150</v>
      </c>
    </row>
    <row r="22" customFormat="false" ht="17" hidden="false" customHeight="false" outlineLevel="0" collapsed="false">
      <c r="B22" s="60"/>
      <c r="C22" s="60"/>
      <c r="D22" s="60"/>
      <c r="E22" s="72"/>
      <c r="F22" s="72"/>
      <c r="G22" s="72"/>
      <c r="H22" s="93"/>
    </row>
    <row r="23" customFormat="false" ht="17" hidden="false" customHeight="false" outlineLevel="0" collapsed="false">
      <c r="B23" s="60" t="s">
        <v>151</v>
      </c>
      <c r="C23" s="60"/>
      <c r="D23" s="60"/>
      <c r="E23" s="72" t="n">
        <v>-0.01</v>
      </c>
      <c r="F23" s="72"/>
      <c r="G23" s="72"/>
      <c r="H23" s="93" t="n">
        <f aca="false">SUM(E23:G23)</f>
        <v>-0.01</v>
      </c>
    </row>
    <row r="24" customFormat="false" ht="17" hidden="false" customHeight="false" outlineLevel="0" collapsed="false">
      <c r="B24" s="60"/>
      <c r="C24" s="60"/>
      <c r="D24" s="60"/>
      <c r="E24" s="72"/>
      <c r="F24" s="72"/>
      <c r="G24" s="72"/>
      <c r="H24" s="93"/>
    </row>
    <row r="25" customFormat="false" ht="17" hidden="false" customHeight="false" outlineLevel="0" collapsed="false">
      <c r="B25" s="60" t="s">
        <v>143</v>
      </c>
      <c r="C25" s="60"/>
      <c r="D25" s="60"/>
      <c r="E25" s="72"/>
      <c r="F25" s="72"/>
      <c r="G25" s="72" t="n">
        <v>-0.02</v>
      </c>
      <c r="H25" s="93" t="n">
        <f aca="false">SUM(E25:G25)</f>
        <v>-0.02</v>
      </c>
      <c r="J25" s="0" t="s">
        <v>152</v>
      </c>
    </row>
    <row r="26" customFormat="false" ht="17" hidden="false" customHeight="false" outlineLevel="0" collapsed="false">
      <c r="B26" s="60"/>
      <c r="C26" s="60"/>
      <c r="D26" s="60"/>
      <c r="E26" s="72"/>
      <c r="F26" s="72"/>
      <c r="G26" s="72"/>
      <c r="H26" s="93"/>
    </row>
    <row r="27" customFormat="false" ht="17" hidden="false" customHeight="false" outlineLevel="0" collapsed="false">
      <c r="B27" s="60" t="s">
        <v>153</v>
      </c>
      <c r="C27" s="60"/>
      <c r="D27" s="60"/>
      <c r="E27" s="72" t="n">
        <v>0.04</v>
      </c>
      <c r="F27" s="72" t="n">
        <v>0.04</v>
      </c>
      <c r="G27" s="72" t="n">
        <v>0.04</v>
      </c>
      <c r="H27" s="93" t="n">
        <f aca="false">SUM(E27:G27)</f>
        <v>0.12</v>
      </c>
      <c r="J27" s="0" t="s">
        <v>154</v>
      </c>
    </row>
    <row r="28" customFormat="false" ht="17" hidden="false" customHeight="false" outlineLevel="0" collapsed="false">
      <c r="B28" s="60"/>
      <c r="C28" s="60"/>
      <c r="D28" s="60"/>
      <c r="E28" s="72"/>
      <c r="F28" s="72"/>
      <c r="G28" s="72"/>
      <c r="H28" s="93"/>
    </row>
    <row r="29" customFormat="false" ht="17" hidden="false" customHeight="false" outlineLevel="0" collapsed="false">
      <c r="B29" s="60" t="s">
        <v>155</v>
      </c>
      <c r="C29" s="60"/>
      <c r="D29" s="60"/>
      <c r="E29" s="72" t="n">
        <v>0.08</v>
      </c>
      <c r="F29" s="72"/>
      <c r="G29" s="72"/>
      <c r="H29" s="93" t="n">
        <f aca="false">SUM(E29:G29)</f>
        <v>0.08</v>
      </c>
    </row>
    <row r="30" customFormat="false" ht="17" hidden="false" customHeight="false" outlineLevel="0" collapsed="false">
      <c r="B30" s="60"/>
      <c r="C30" s="60"/>
      <c r="D30" s="60"/>
      <c r="E30" s="72"/>
      <c r="F30" s="72"/>
      <c r="G30" s="72"/>
      <c r="H30" s="93"/>
    </row>
    <row r="31" customFormat="false" ht="17" hidden="false" customHeight="false" outlineLevel="0" collapsed="false">
      <c r="B31" s="60" t="s">
        <v>156</v>
      </c>
      <c r="C31" s="60"/>
      <c r="D31" s="60"/>
      <c r="E31" s="72" t="n">
        <v>0.3</v>
      </c>
      <c r="F31" s="72"/>
      <c r="G31" s="72"/>
      <c r="H31" s="93" t="n">
        <f aca="false">SUM(E31:G31)</f>
        <v>0.3</v>
      </c>
    </row>
    <row r="32" customFormat="false" ht="17" hidden="false" customHeight="false" outlineLevel="0" collapsed="false">
      <c r="B32" s="60"/>
      <c r="C32" s="60"/>
      <c r="D32" s="60"/>
      <c r="E32" s="95"/>
      <c r="F32" s="95"/>
      <c r="G32" s="95"/>
      <c r="H32" s="96"/>
    </row>
    <row r="33" customFormat="false" ht="17" hidden="false" customHeight="false" outlineLevel="0" collapsed="false">
      <c r="B33" s="60" t="s">
        <v>157</v>
      </c>
      <c r="C33" s="60"/>
      <c r="D33" s="60"/>
      <c r="E33" s="72" t="n">
        <f aca="false">SUM(E11:E32)</f>
        <v>0.284</v>
      </c>
      <c r="F33" s="72" t="n">
        <f aca="false">SUM(F11:F32)</f>
        <v>-0.13225</v>
      </c>
      <c r="G33" s="72" t="n">
        <f aca="false">SUM(G11:G32)</f>
        <v>-0.17575</v>
      </c>
      <c r="H33" s="72" t="n">
        <f aca="false">SUM(H11:H32)</f>
        <v>-0.024</v>
      </c>
    </row>
    <row r="34" customFormat="false" ht="17" hidden="false" customHeight="false" outlineLevel="0" collapsed="false">
      <c r="B34" s="60"/>
      <c r="C34" s="60"/>
      <c r="D34" s="60"/>
      <c r="E34" s="72"/>
      <c r="F34" s="72"/>
      <c r="G34" s="72"/>
      <c r="H34" s="93"/>
    </row>
    <row r="35" customFormat="false" ht="17" hidden="false" customHeight="false" outlineLevel="0" collapsed="false">
      <c r="B35" s="73" t="s">
        <v>158</v>
      </c>
      <c r="C35" s="73"/>
      <c r="D35" s="74"/>
      <c r="E35" s="75" t="n">
        <v>0</v>
      </c>
      <c r="F35" s="75" t="n">
        <v>-0.1</v>
      </c>
      <c r="G35" s="75" t="n">
        <v>-0.1</v>
      </c>
      <c r="H35" s="75" t="n">
        <f aca="false">SUM(E35:G35)</f>
        <v>-0.2</v>
      </c>
      <c r="J35" s="0" t="s">
        <v>159</v>
      </c>
    </row>
    <row r="36" customFormat="false" ht="17" hidden="false" customHeight="false" outlineLevel="0" collapsed="false">
      <c r="B36" s="60"/>
      <c r="C36" s="60"/>
      <c r="D36" s="60"/>
      <c r="E36" s="72"/>
      <c r="F36" s="72"/>
      <c r="G36" s="72"/>
      <c r="H36" s="93"/>
    </row>
    <row r="37" customFormat="false" ht="17" hidden="false" customHeight="false" outlineLevel="0" collapsed="false">
      <c r="B37" s="60"/>
      <c r="C37" s="60"/>
      <c r="D37" s="60"/>
      <c r="E37" s="96"/>
      <c r="F37" s="96"/>
      <c r="G37" s="96"/>
      <c r="H37" s="96"/>
    </row>
    <row r="38" customFormat="false" ht="17" hidden="false" customHeight="false" outlineLevel="0" collapsed="false">
      <c r="B38" s="60" t="s">
        <v>160</v>
      </c>
      <c r="C38" s="60"/>
      <c r="D38" s="63"/>
      <c r="E38" s="72" t="n">
        <f aca="false">+E35+E33</f>
        <v>0.284</v>
      </c>
      <c r="F38" s="72" t="n">
        <f aca="false">+F35+F33</f>
        <v>-0.23225</v>
      </c>
      <c r="G38" s="72" t="n">
        <f aca="false">+G35+G33</f>
        <v>-0.27575</v>
      </c>
      <c r="H38" s="72" t="n">
        <f aca="false">+H35+H33</f>
        <v>-0.224</v>
      </c>
    </row>
    <row r="39" customFormat="false" ht="17" hidden="false" customHeight="false" outlineLevel="0" collapsed="false">
      <c r="B39" s="60"/>
      <c r="C39" s="60"/>
      <c r="D39" s="60"/>
      <c r="E39" s="76"/>
      <c r="F39" s="76"/>
      <c r="G39" s="76"/>
      <c r="H39" s="84"/>
    </row>
    <row r="40" customFormat="false" ht="17" hidden="false" customHeight="false" outlineLevel="0" collapsed="false">
      <c r="B40" s="60"/>
      <c r="C40" s="60"/>
      <c r="D40" s="60"/>
      <c r="E40" s="76"/>
      <c r="F40" s="76"/>
      <c r="G40" s="76"/>
      <c r="H40" s="76"/>
      <c r="I40" s="60"/>
    </row>
    <row r="41" customFormat="false" ht="17" hidden="false" customHeight="false" outlineLevel="0" collapsed="false">
      <c r="B41" s="62"/>
      <c r="C41" s="62"/>
      <c r="D41" s="60"/>
      <c r="E41" s="72"/>
      <c r="F41" s="72"/>
      <c r="G41" s="72"/>
      <c r="H41" s="72"/>
      <c r="I41" s="60"/>
    </row>
    <row r="42" customFormat="false" ht="17" hidden="false" customHeight="false" outlineLevel="0" collapsed="false">
      <c r="B42" s="60"/>
      <c r="C42" s="62"/>
      <c r="D42" s="63"/>
      <c r="E42" s="72"/>
      <c r="F42" s="72"/>
      <c r="G42" s="72"/>
      <c r="H42" s="72"/>
      <c r="I42" s="60"/>
    </row>
    <row r="43" customFormat="false" ht="17" hidden="false" customHeight="false" outlineLevel="0" collapsed="false">
      <c r="B43" s="60"/>
      <c r="C43" s="62"/>
      <c r="D43" s="60"/>
      <c r="E43" s="72"/>
      <c r="F43" s="72"/>
      <c r="G43" s="72"/>
      <c r="H43" s="72"/>
      <c r="I43" s="60"/>
    </row>
    <row r="44" customFormat="false" ht="17" hidden="false" customHeight="false" outlineLevel="0" collapsed="false">
      <c r="B44" s="60"/>
      <c r="C44" s="62"/>
      <c r="D44" s="60"/>
      <c r="E44" s="63"/>
      <c r="F44" s="63"/>
      <c r="G44" s="63"/>
      <c r="H44" s="63"/>
      <c r="I44" s="60"/>
    </row>
    <row r="45" customFormat="false" ht="17" hidden="false" customHeight="false" outlineLevel="0" collapsed="false">
      <c r="B45" s="60"/>
      <c r="C45" s="60"/>
      <c r="D45" s="60"/>
      <c r="E45" s="78"/>
      <c r="F45" s="60"/>
      <c r="G45" s="60"/>
    </row>
    <row r="46" customFormat="false" ht="17" hidden="false" customHeight="false" outlineLevel="0" collapsed="false">
      <c r="B46" s="60"/>
      <c r="C46" s="60"/>
      <c r="D46" s="60"/>
      <c r="E46" s="60"/>
      <c r="F46" s="60"/>
      <c r="G46" s="60"/>
    </row>
    <row r="47" customFormat="false" ht="17" hidden="false" customHeight="false" outlineLevel="0" collapsed="false">
      <c r="B47" s="60"/>
      <c r="C47" s="60"/>
      <c r="D47" s="60"/>
      <c r="E47" s="60"/>
      <c r="F47" s="60"/>
      <c r="G47" s="60"/>
    </row>
    <row r="48" customFormat="false" ht="17" hidden="false" customHeight="false" outlineLevel="0" collapsed="false">
      <c r="B48" s="60"/>
      <c r="C48" s="60"/>
      <c r="D48" s="60"/>
      <c r="E48" s="60"/>
      <c r="F48" s="60"/>
      <c r="G48" s="60"/>
    </row>
  </sheetData>
  <printOptions headings="false" gridLines="false" gridLinesSet="true" horizontalCentered="false" verticalCentered="false"/>
  <pageMargins left="0.2" right="0.229861111111111" top="0.389583333333333" bottom="0.910416666666667" header="0.179861111111111" footer="0.24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&amp;L&amp;D   &amp;T&amp;C&amp;F&amp;Rpage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7" customHeight="true" zeroHeight="false" outlineLevelRow="0" outlineLevelCol="0"/>
  <sheetData>
    <row r="1" customFormat="false" ht="21.7" hidden="false" customHeight="false" outlineLevel="0" collapsed="false"/>
    <row r="2" customFormat="false" ht="21.7" hidden="false" customHeight="false" outlineLevel="0" collapsed="false"/>
    <row r="3" customFormat="false" ht="21.7" hidden="false" customHeight="false" outlineLevel="0" collapsed="false"/>
    <row r="4" customFormat="false" ht="21.7" hidden="false" customHeight="false" outlineLevel="0" collapsed="false"/>
    <row r="5" customFormat="false" ht="21.7" hidden="false" customHeight="false" outlineLevel="0" collapsed="false"/>
    <row r="6" customFormat="false" ht="21.7" hidden="false" customHeight="false" outlineLevel="0" collapsed="false"/>
    <row r="9" customFormat="false" ht="24.05" hidden="false" customHeight="false" outlineLevel="0" collapsed="false"/>
    <row r="10" customFormat="false" ht="24.05" hidden="false" customHeight="false" outlineLevel="0" collapsed="false"/>
    <row r="11" customFormat="false" ht="24.05" hidden="false" customHeight="false" outlineLevel="0" collapsed="false"/>
    <row r="12" customFormat="false" ht="28.35" hidden="false" customHeight="false" outlineLevel="0" collapsed="false"/>
    <row r="13" customFormat="false" ht="28.35" hidden="false" customHeight="false" outlineLevel="0" collapsed="false"/>
    <row r="20" customFormat="false" ht="28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