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<sst xmlns="http://schemas.openxmlformats.org/spreadsheetml/2006/main" count="352" uniqueCount="176">
  <si>
    <t xml:space="preserve">2001 EA EVENT SCHEDULE</t>
  </si>
  <si>
    <t xml:space="preserve">START DATE</t>
  </si>
  <si>
    <t xml:space="preserve">END DATE</t>
  </si>
  <si>
    <t xml:space="preserve">EVENT</t>
  </si>
  <si>
    <t xml:space="preserve">LOCATION</t>
  </si>
  <si>
    <t xml:space="preserve">ENRON HOST</t>
  </si>
  <si>
    <t xml:space="preserve">COMPANY </t>
  </si>
  <si>
    <t xml:space="preserve">CO#</t>
  </si>
  <si>
    <t xml:space="preserve">CC#</t>
  </si>
  <si>
    <t xml:space="preserve">EST PAX</t>
  </si>
  <si>
    <t xml:space="preserve">ESTIMATE</t>
  </si>
  <si>
    <t xml:space="preserve">COST PP</t>
  </si>
  <si>
    <t xml:space="preserve">ACT PAX</t>
  </si>
  <si>
    <t xml:space="preserve">ACTUAL</t>
  </si>
  <si>
    <t xml:space="preserve">COMMENTS</t>
  </si>
  <si>
    <t xml:space="preserve">Int. Jet Fuel Conference</t>
  </si>
  <si>
    <t xml:space="preserve">Miami, FL</t>
  </si>
  <si>
    <t xml:space="preserve">Lagrasta F./Nowlan, J.</t>
  </si>
  <si>
    <t xml:space="preserve">EA/EGM</t>
  </si>
  <si>
    <t xml:space="preserve">0413/0460</t>
  </si>
  <si>
    <t xml:space="preserve">106303/120409</t>
  </si>
  <si>
    <t xml:space="preserve">Increase due to addition of T-1 Line</t>
  </si>
  <si>
    <t xml:space="preserve">Wickes Lumber Building Mat Conf</t>
  </si>
  <si>
    <t xml:space="preserve">Las Vegas, NV</t>
  </si>
  <si>
    <t xml:space="preserve">Scheuer, R.</t>
  </si>
  <si>
    <t xml:space="preserve">EA</t>
  </si>
  <si>
    <t xml:space="preserve">N/A</t>
  </si>
  <si>
    <t xml:space="preserve">CPPA Conference Reception</t>
  </si>
  <si>
    <t xml:space="preserve">Montreal, Quebec</t>
  </si>
  <si>
    <t xml:space="preserve">Burnett, B.</t>
  </si>
  <si>
    <t xml:space="preserve">EIM</t>
  </si>
  <si>
    <t xml:space="preserve">NAPE Exhibit &amp; Reception</t>
  </si>
  <si>
    <t xml:space="preserve">Houston, TX</t>
  </si>
  <si>
    <t xml:space="preserve">Thompson, J.</t>
  </si>
  <si>
    <t xml:space="preserve">NA</t>
  </si>
  <si>
    <t xml:space="preserve">Portland West Desk Winter Event</t>
  </si>
  <si>
    <t xml:space="preserve">Bend, OR</t>
  </si>
  <si>
    <t xml:space="preserve">O'Neil, M.</t>
  </si>
  <si>
    <t xml:space="preserve">Awaiting actuals from Portland office</t>
  </si>
  <si>
    <t xml:space="preserve">International Builders Show</t>
  </si>
  <si>
    <t xml:space="preserve">Atlanta, GA</t>
  </si>
  <si>
    <t xml:space="preserve">0413/1035</t>
  </si>
  <si>
    <t xml:space="preserve">105912/103231</t>
  </si>
  <si>
    <t xml:space="preserve">Canadian Lumberman's Assoc Conf</t>
  </si>
  <si>
    <t xml:space="preserve">Increase in registration fees</t>
  </si>
  <si>
    <t xml:space="preserve">Asset Trading Employee Off-Site</t>
  </si>
  <si>
    <t xml:space="preserve">Martin, T.</t>
  </si>
  <si>
    <t xml:space="preserve">Principal Investment Tech Conf</t>
  </si>
  <si>
    <t xml:space="preserve">Miller, M.L.</t>
  </si>
  <si>
    <t xml:space="preserve">Increase in attendees, added 2nd meeting </t>
  </si>
  <si>
    <t xml:space="preserve">space which doubled A/V, overtime  &amp; rush</t>
  </si>
  <si>
    <t xml:space="preserve">charges for presentation books</t>
  </si>
  <si>
    <t xml:space="preserve">East Power Orig. NJ Nat. Meeting</t>
  </si>
  <si>
    <t xml:space="preserve">Ponte Vedra, FL</t>
  </si>
  <si>
    <t xml:space="preserve">Ader, J.</t>
  </si>
  <si>
    <t xml:space="preserve">Texas Desk Customer Ski Trip</t>
  </si>
  <si>
    <t xml:space="preserve">Beaver Creek, CO</t>
  </si>
  <si>
    <t xml:space="preserve">Wallis, J.</t>
  </si>
  <si>
    <t xml:space="preserve">HPL</t>
  </si>
  <si>
    <t xml:space="preserve">105984/105982</t>
  </si>
  <si>
    <t xml:space="preserve">Middle Marketing Customer Ski Trip</t>
  </si>
  <si>
    <t xml:space="preserve">Breslau, C.</t>
  </si>
  <si>
    <t xml:space="preserve">Doral Golf Outing</t>
  </si>
  <si>
    <t xml:space="preserve">Nowlan, J./Thompson J.</t>
  </si>
  <si>
    <t xml:space="preserve">EGM/EA</t>
  </si>
  <si>
    <t xml:space="preserve">0460/0413</t>
  </si>
  <si>
    <t xml:space="preserve">120409/106790</t>
  </si>
  <si>
    <t xml:space="preserve">Closing Dinner</t>
  </si>
  <si>
    <t xml:space="preserve">McMichael, E.</t>
  </si>
  <si>
    <t xml:space="preserve">Cancelled per Ed McMichael</t>
  </si>
  <si>
    <t xml:space="preserve">Paper Week Conference Reception</t>
  </si>
  <si>
    <t xml:space="preserve">New York, NY</t>
  </si>
  <si>
    <t xml:space="preserve">Cancelled per Bryan Burnett</t>
  </si>
  <si>
    <t xml:space="preserve">Middle Marketing Reception</t>
  </si>
  <si>
    <t xml:space="preserve">New Orleans, LA</t>
  </si>
  <si>
    <t xml:space="preserve">Smith, M.</t>
  </si>
  <si>
    <t xml:space="preserve">Upstream Origination Roadshow</t>
  </si>
  <si>
    <t xml:space="preserve">Grass, J.</t>
  </si>
  <si>
    <t xml:space="preserve">Structure Origination Employee Off-Site</t>
  </si>
  <si>
    <t xml:space="preserve">Galveston, TX</t>
  </si>
  <si>
    <t xml:space="preserve">Satiel, R.</t>
  </si>
  <si>
    <t xml:space="preserve">Awaiting hotel costs</t>
  </si>
  <si>
    <t xml:space="preserve">1ST QUARTER TOTALS</t>
  </si>
  <si>
    <t xml:space="preserve">Master Golf Tournament</t>
  </si>
  <si>
    <t xml:space="preserve">Augusta, GA</t>
  </si>
  <si>
    <t xml:space="preserve">Various EWS</t>
  </si>
  <si>
    <t xml:space="preserve">EWS</t>
  </si>
  <si>
    <t xml:space="preserve">Various</t>
  </si>
  <si>
    <t xml:space="preserve">Lafayette, LA</t>
  </si>
  <si>
    <t xml:space="preserve">Northern Forest Products Assoc Exhibit</t>
  </si>
  <si>
    <t xml:space="preserve">Prince George, BC</t>
  </si>
  <si>
    <t xml:space="preserve">Risk Management Golf Outing</t>
  </si>
  <si>
    <t xml:space="preserve">Lagrasta, F.</t>
  </si>
  <si>
    <t xml:space="preserve">Increase in F&amp;B on-site</t>
  </si>
  <si>
    <t xml:space="preserve">Risk Management Seminar</t>
  </si>
  <si>
    <t xml:space="preserve">Dallas, TX</t>
  </si>
  <si>
    <t xml:space="preserve">Midland, TX</t>
  </si>
  <si>
    <t xml:space="preserve">Oklahoma City, OK</t>
  </si>
  <si>
    <t xml:space="preserve">Tulsa, OK</t>
  </si>
  <si>
    <t xml:space="preserve">Shell Houston Open Golf Sponsorship</t>
  </si>
  <si>
    <t xml:space="preserve">San Antonio, TX</t>
  </si>
  <si>
    <t xml:space="preserve">Corpus Christi, TX</t>
  </si>
  <si>
    <t xml:space="preserve">Lumberman's Association of Texas</t>
  </si>
  <si>
    <t xml:space="preserve">Increase in promo items due to attendance</t>
  </si>
  <si>
    <t xml:space="preserve">Logistics Off-Site Reception</t>
  </si>
  <si>
    <t xml:space="preserve">Deadwyler, E.</t>
  </si>
  <si>
    <t xml:space="preserve">Principal Investment Employee Off-Site</t>
  </si>
  <si>
    <t xml:space="preserve">NAWLA Annual Meeting</t>
  </si>
  <si>
    <t xml:space="preserve">Williamsburg, VA</t>
  </si>
  <si>
    <t xml:space="preserve">Registration fee</t>
  </si>
  <si>
    <t xml:space="preserve">Transaction Development Employee Mtg</t>
  </si>
  <si>
    <t xml:space="preserve">Kelemen, A.</t>
  </si>
  <si>
    <t xml:space="preserve">Added gift cert &amp; spa on-site</t>
  </si>
  <si>
    <t xml:space="preserve">Financial Investors Exec Conf</t>
  </si>
  <si>
    <t xml:space="preserve">Vancouver, BC</t>
  </si>
  <si>
    <t xml:space="preserve">Khron, T.</t>
  </si>
  <si>
    <t xml:space="preserve">World Wood Summit</t>
  </si>
  <si>
    <t xml:space="preserve">Conference registration</t>
  </si>
  <si>
    <t xml:space="preserve">East Origination Fishing Trip</t>
  </si>
  <si>
    <t xml:space="preserve">Vickers, F.</t>
  </si>
  <si>
    <t xml:space="preserve">]</t>
  </si>
  <si>
    <t xml:space="preserve">Chicago, IL</t>
  </si>
  <si>
    <t xml:space="preserve">Mid Market Summer Customer Retreat</t>
  </si>
  <si>
    <t xml:space="preserve">Daniels, WV</t>
  </si>
  <si>
    <t xml:space="preserve">Cancelled per Frank Vickers</t>
  </si>
  <si>
    <t xml:space="preserve">Risk Managers Meeting</t>
  </si>
  <si>
    <t xml:space="preserve">Increase in attendance</t>
  </si>
  <si>
    <t xml:space="preserve">Legal Dept. Family Event</t>
  </si>
  <si>
    <t xml:space="preserve">Haedicke, M.</t>
  </si>
  <si>
    <t xml:space="preserve">2ND QUARTER TOTALS</t>
  </si>
  <si>
    <t xml:space="preserve">TOTAL FOR 1ST &amp; 2ND QUARTERS</t>
  </si>
  <si>
    <t xml:space="preserve">East Origination BP Amoco Closing</t>
  </si>
  <si>
    <t xml:space="preserve">Curry, M.</t>
  </si>
  <si>
    <t xml:space="preserve">Northeast Power Trading Emp. Apprec.</t>
  </si>
  <si>
    <t xml:space="preserve">Austin, TX</t>
  </si>
  <si>
    <t xml:space="preserve">Dana Davis, M.</t>
  </si>
  <si>
    <t xml:space="preserve">Mid Market &amp; Origination Outing</t>
  </si>
  <si>
    <t xml:space="preserve">Cabo, Mexico</t>
  </si>
  <si>
    <t xml:space="preserve">Baughman, E.</t>
  </si>
  <si>
    <t xml:space="preserve">COGA Conference</t>
  </si>
  <si>
    <t xml:space="preserve">Denver, CO</t>
  </si>
  <si>
    <t xml:space="preserve">Whitt, M.</t>
  </si>
  <si>
    <t xml:space="preserve">Colorado Springs, CO</t>
  </si>
  <si>
    <t xml:space="preserve">Wholesale Orig/Peoples Customer Mtg</t>
  </si>
  <si>
    <t xml:space="preserve">Luce, L.</t>
  </si>
  <si>
    <t xml:space="preserve">EA Management Retreat</t>
  </si>
  <si>
    <t xml:space="preserve">Lavorato, J.</t>
  </si>
  <si>
    <t xml:space="preserve">Oswego State Fall Classic Sponsorship</t>
  </si>
  <si>
    <t xml:space="preserve">Oswego, NY</t>
  </si>
  <si>
    <t xml:space="preserve">Frevert, M.</t>
  </si>
  <si>
    <t xml:space="preserve">East Power Customer Meeting</t>
  </si>
  <si>
    <t xml:space="preserve">Cancun, Mexico</t>
  </si>
  <si>
    <t xml:space="preserve">Bentley, C.</t>
  </si>
  <si>
    <t xml:space="preserve">Customer Dove Hunt</t>
  </si>
  <si>
    <t xml:space="preserve">Carrizo Springs, TX</t>
  </si>
  <si>
    <t xml:space="preserve">Maffett, R.</t>
  </si>
  <si>
    <t xml:space="preserve">EGM</t>
  </si>
  <si>
    <t xml:space="preserve">3RD QUARTER TOTALS</t>
  </si>
  <si>
    <t xml:space="preserve">Fall 2001</t>
  </si>
  <si>
    <t xml:space="preserve">Origination Allegheny Closing Event</t>
  </si>
  <si>
    <t xml:space="preserve">Mexico</t>
  </si>
  <si>
    <t xml:space="preserve">Miller, D.</t>
  </si>
  <si>
    <t xml:space="preserve">Baughman, D.</t>
  </si>
  <si>
    <t xml:space="preserve">107443/107473</t>
  </si>
  <si>
    <t xml:space="preserve">NAWLA Traders Market</t>
  </si>
  <si>
    <t xml:space="preserve">Nutcracker Market</t>
  </si>
  <si>
    <t xml:space="preserve">Vickers, F./Neal, S.</t>
  </si>
  <si>
    <t xml:space="preserve">107313/150152</t>
  </si>
  <si>
    <t xml:space="preserve">Coal Annual Customer Meeting</t>
  </si>
  <si>
    <t xml:space="preserve">West Palm Beach, FL</t>
  </si>
  <si>
    <t xml:space="preserve">McClellan, G.</t>
  </si>
  <si>
    <t xml:space="preserve">New York Customer Holiday Event</t>
  </si>
  <si>
    <t xml:space="preserve">Duran, D./Vickers, F.</t>
  </si>
  <si>
    <t xml:space="preserve">106230/107452</t>
  </si>
  <si>
    <t xml:space="preserve">4TH QUARTER TOTALS</t>
  </si>
  <si>
    <t xml:space="preserve">2001 GRAND TOTALS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</si>
</sst>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yy"/>
    <numFmt numFmtId="166" formatCode="0000"/>
    <numFmt numFmtId="167" formatCode="#,##0"/>
    <numFmt numFmtId="168" formatCode="@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10.56"/>
    <col collapsed="false" customWidth="true" hidden="false" outlineLevel="0" max="3" min="3" style="0" width="34.41"/>
    <col collapsed="false" customWidth="true" hidden="false" outlineLevel="0" max="4" min="4" style="0" width="19.7"/>
    <col collapsed="false" customWidth="true" hidden="false" outlineLevel="0" max="5" min="5" style="0" width="21.42"/>
    <col collapsed="false" customWidth="true" hidden="false" outlineLevel="0" max="6" min="6" style="0" width="10.99"/>
    <col collapsed="false" customWidth="true" hidden="false" outlineLevel="0" max="7" min="7" style="2" width="10.85"/>
    <col collapsed="false" customWidth="true" hidden="false" outlineLevel="0" max="8" min="8" style="3" width="13.85"/>
    <col collapsed="false" customWidth="true" hidden="false" outlineLevel="0" max="9" min="9" style="4" width="9.7"/>
    <col collapsed="false" customWidth="true" hidden="false" outlineLevel="0" max="10" min="10" style="5" width="12.7"/>
    <col collapsed="false" customWidth="true" hidden="false" outlineLevel="0" max="11" min="11" style="6" width="10.13"/>
    <col collapsed="false" customWidth="true" hidden="false" outlineLevel="0" max="12" min="12" style="4" width="9.7"/>
    <col collapsed="false" customWidth="true" hidden="false" outlineLevel="0" max="13" min="13" style="5" width="12.7"/>
    <col collapsed="false" customWidth="true" hidden="false" outlineLevel="0" max="14" min="14" style="6" width="10.56"/>
    <col collapsed="false" customWidth="true" hidden="false" outlineLevel="0" max="15" min="15" style="0" width="36.42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7" t="n">
        <v>37092</v>
      </c>
    </row>
    <row r="3" customFormat="false" ht="20.1" hidden="false" customHeight="true" outlineLevel="0" collapsed="false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11" t="s">
        <v>9</v>
      </c>
      <c r="J3" s="12" t="s">
        <v>10</v>
      </c>
      <c r="K3" s="13" t="s">
        <v>11</v>
      </c>
      <c r="L3" s="9" t="s">
        <v>12</v>
      </c>
      <c r="M3" s="12" t="s">
        <v>13</v>
      </c>
      <c r="N3" s="12" t="s">
        <v>11</v>
      </c>
      <c r="O3" s="9" t="s">
        <v>14</v>
      </c>
    </row>
    <row r="4" customFormat="false" ht="20.1" hidden="false" customHeight="true" outlineLevel="0" collapsed="false">
      <c r="A4" s="1" t="n">
        <v>36912</v>
      </c>
      <c r="B4" s="1" t="n">
        <v>36915</v>
      </c>
      <c r="C4" s="0" t="s">
        <v>15</v>
      </c>
      <c r="D4" s="0" t="s">
        <v>16</v>
      </c>
      <c r="E4" s="0" t="s">
        <v>17</v>
      </c>
      <c r="F4" s="0" t="s">
        <v>18</v>
      </c>
      <c r="G4" s="2" t="s">
        <v>19</v>
      </c>
      <c r="H4" s="3" t="s">
        <v>20</v>
      </c>
      <c r="I4" s="4" t="n">
        <v>400</v>
      </c>
      <c r="J4" s="5" t="n">
        <v>36511</v>
      </c>
      <c r="K4" s="6" t="n">
        <f aca="false">SUM(J4/I4)</f>
        <v>91.2775</v>
      </c>
      <c r="L4" s="4" t="n">
        <v>400</v>
      </c>
      <c r="M4" s="5" t="n">
        <v>38152</v>
      </c>
      <c r="N4" s="6" t="n">
        <f aca="false">SUM(M4/L4)</f>
        <v>95.38</v>
      </c>
      <c r="O4" s="0" t="s">
        <v>21</v>
      </c>
    </row>
    <row r="5" customFormat="false" ht="20.1" hidden="false" customHeight="true" outlineLevel="0" collapsed="false">
      <c r="A5" s="14" t="n">
        <v>36912</v>
      </c>
      <c r="B5" s="14" t="n">
        <v>36916</v>
      </c>
      <c r="C5" s="15" t="s">
        <v>22</v>
      </c>
      <c r="D5" s="15" t="s">
        <v>23</v>
      </c>
      <c r="E5" s="15" t="s">
        <v>24</v>
      </c>
      <c r="F5" s="15" t="s">
        <v>25</v>
      </c>
      <c r="G5" s="16" t="n">
        <v>413</v>
      </c>
      <c r="H5" s="17" t="n">
        <v>105912</v>
      </c>
      <c r="I5" s="18" t="s">
        <v>26</v>
      </c>
      <c r="J5" s="19" t="n">
        <v>15393</v>
      </c>
      <c r="K5" s="6" t="s">
        <v>26</v>
      </c>
      <c r="L5" s="20" t="s">
        <v>26</v>
      </c>
      <c r="M5" s="19" t="n">
        <v>12228</v>
      </c>
      <c r="N5" s="6" t="s">
        <v>26</v>
      </c>
      <c r="O5" s="15"/>
    </row>
    <row r="6" customFormat="false" ht="20.1" hidden="false" customHeight="true" outlineLevel="0" collapsed="false">
      <c r="A6" s="14" t="n">
        <v>36920</v>
      </c>
      <c r="B6" s="14" t="n">
        <v>36920</v>
      </c>
      <c r="C6" s="15" t="s">
        <v>27</v>
      </c>
      <c r="D6" s="15" t="s">
        <v>28</v>
      </c>
      <c r="E6" s="15" t="s">
        <v>29</v>
      </c>
      <c r="F6" s="15" t="s">
        <v>30</v>
      </c>
      <c r="G6" s="16" t="n">
        <v>1206</v>
      </c>
      <c r="H6" s="17" t="n">
        <v>103475</v>
      </c>
      <c r="I6" s="18" t="n">
        <v>150</v>
      </c>
      <c r="J6" s="19" t="n">
        <v>10600</v>
      </c>
      <c r="K6" s="6" t="n">
        <f aca="false">SUM(J6/I6)</f>
        <v>70.6666666666667</v>
      </c>
      <c r="L6" s="18" t="n">
        <v>100</v>
      </c>
      <c r="M6" s="19" t="n">
        <v>9795</v>
      </c>
      <c r="N6" s="6" t="n">
        <f aca="false">SUM(M6/L6)</f>
        <v>97.95</v>
      </c>
      <c r="O6" s="15"/>
    </row>
    <row r="7" customFormat="false" ht="20.1" hidden="false" customHeight="true" outlineLevel="0" collapsed="false">
      <c r="A7" s="1" t="n">
        <v>36922</v>
      </c>
      <c r="B7" s="1" t="n">
        <v>36923</v>
      </c>
      <c r="C7" s="0" t="s">
        <v>31</v>
      </c>
      <c r="D7" s="0" t="s">
        <v>32</v>
      </c>
      <c r="E7" s="0" t="s">
        <v>33</v>
      </c>
      <c r="F7" s="0" t="s">
        <v>25</v>
      </c>
      <c r="G7" s="2" t="n">
        <v>413</v>
      </c>
      <c r="H7" s="3" t="n">
        <v>106790</v>
      </c>
      <c r="I7" s="4" t="s">
        <v>26</v>
      </c>
      <c r="J7" s="5" t="n">
        <v>48220</v>
      </c>
      <c r="K7" s="6" t="s">
        <v>26</v>
      </c>
      <c r="L7" s="4" t="s">
        <v>26</v>
      </c>
      <c r="M7" s="5" t="n">
        <v>50498</v>
      </c>
      <c r="N7" s="6" t="s">
        <v>34</v>
      </c>
      <c r="O7" s="0" t="s">
        <v>21</v>
      </c>
    </row>
    <row r="8" customFormat="false" ht="20.1" hidden="false" customHeight="true" outlineLevel="0" collapsed="false">
      <c r="A8" s="1" t="n">
        <v>36924</v>
      </c>
      <c r="B8" s="1" t="n">
        <v>36926</v>
      </c>
      <c r="C8" s="0" t="s">
        <v>35</v>
      </c>
      <c r="D8" s="0" t="s">
        <v>36</v>
      </c>
      <c r="E8" s="0" t="s">
        <v>37</v>
      </c>
      <c r="F8" s="0" t="s">
        <v>25</v>
      </c>
      <c r="G8" s="2" t="n">
        <v>413</v>
      </c>
      <c r="I8" s="4" t="n">
        <v>60</v>
      </c>
      <c r="J8" s="5" t="n">
        <v>30000</v>
      </c>
      <c r="K8" s="6" t="n">
        <f aca="false">SUM(J8/I8)</f>
        <v>500</v>
      </c>
      <c r="O8" s="0" t="s">
        <v>38</v>
      </c>
    </row>
    <row r="9" customFormat="false" ht="20.1" hidden="false" customHeight="true" outlineLevel="0" collapsed="false">
      <c r="A9" s="14" t="n">
        <v>36931</v>
      </c>
      <c r="B9" s="14" t="n">
        <v>36934</v>
      </c>
      <c r="C9" s="15" t="s">
        <v>39</v>
      </c>
      <c r="D9" s="15" t="s">
        <v>40</v>
      </c>
      <c r="E9" s="15" t="s">
        <v>24</v>
      </c>
      <c r="F9" s="15" t="s">
        <v>25</v>
      </c>
      <c r="G9" s="21" t="s">
        <v>41</v>
      </c>
      <c r="H9" s="17" t="s">
        <v>42</v>
      </c>
      <c r="I9" s="18" t="s">
        <v>26</v>
      </c>
      <c r="J9" s="19" t="n">
        <v>26154</v>
      </c>
      <c r="K9" s="6" t="s">
        <v>26</v>
      </c>
      <c r="L9" s="18" t="s">
        <v>26</v>
      </c>
      <c r="M9" s="19" t="n">
        <v>25824</v>
      </c>
      <c r="N9" s="6" t="s">
        <v>26</v>
      </c>
      <c r="O9" s="15"/>
    </row>
    <row r="10" customFormat="false" ht="20.1" hidden="false" customHeight="true" outlineLevel="0" collapsed="false">
      <c r="A10" s="14" t="n">
        <v>36936</v>
      </c>
      <c r="B10" s="14" t="n">
        <v>36938</v>
      </c>
      <c r="C10" s="15" t="s">
        <v>43</v>
      </c>
      <c r="D10" s="15" t="s">
        <v>28</v>
      </c>
      <c r="E10" s="15" t="s">
        <v>24</v>
      </c>
      <c r="F10" s="15" t="s">
        <v>25</v>
      </c>
      <c r="G10" s="16" t="n">
        <v>413</v>
      </c>
      <c r="H10" s="17" t="n">
        <v>105912</v>
      </c>
      <c r="I10" s="18" t="s">
        <v>26</v>
      </c>
      <c r="J10" s="19" t="n">
        <v>10399</v>
      </c>
      <c r="K10" s="6" t="s">
        <v>26</v>
      </c>
      <c r="L10" s="18" t="s">
        <v>26</v>
      </c>
      <c r="M10" s="19" t="n">
        <v>12295</v>
      </c>
      <c r="N10" s="6" t="s">
        <v>26</v>
      </c>
      <c r="O10" s="15" t="s">
        <v>44</v>
      </c>
    </row>
    <row r="11" customFormat="false" ht="20.1" hidden="false" customHeight="true" outlineLevel="0" collapsed="false">
      <c r="A11" s="1" t="n">
        <v>36938</v>
      </c>
      <c r="B11" s="1" t="n">
        <v>36941</v>
      </c>
      <c r="C11" s="0" t="s">
        <v>45</v>
      </c>
      <c r="D11" s="0" t="s">
        <v>23</v>
      </c>
      <c r="E11" s="0" t="s">
        <v>46</v>
      </c>
      <c r="F11" s="0" t="s">
        <v>25</v>
      </c>
      <c r="G11" s="2" t="n">
        <v>413</v>
      </c>
      <c r="H11" s="3" t="n">
        <v>106012</v>
      </c>
      <c r="I11" s="4" t="n">
        <v>24</v>
      </c>
      <c r="J11" s="5" t="n">
        <v>17463</v>
      </c>
      <c r="K11" s="6" t="n">
        <f aca="false">SUM(J11/I11)</f>
        <v>727.625</v>
      </c>
      <c r="L11" s="4" t="n">
        <v>22</v>
      </c>
      <c r="M11" s="5" t="n">
        <v>14929</v>
      </c>
      <c r="N11" s="6" t="n">
        <f aca="false">SUM(M11/L11)</f>
        <v>678.590909090909</v>
      </c>
    </row>
    <row r="12" customFormat="false" ht="20.1" hidden="false" customHeight="true" outlineLevel="0" collapsed="false">
      <c r="A12" s="1" t="n">
        <v>36943</v>
      </c>
      <c r="B12" s="1" t="n">
        <v>36945</v>
      </c>
      <c r="C12" s="0" t="s">
        <v>47</v>
      </c>
      <c r="D12" s="0" t="s">
        <v>32</v>
      </c>
      <c r="E12" s="0" t="s">
        <v>48</v>
      </c>
      <c r="F12" s="0" t="s">
        <v>25</v>
      </c>
      <c r="G12" s="2" t="n">
        <v>413</v>
      </c>
      <c r="H12" s="3" t="n">
        <v>106635</v>
      </c>
      <c r="I12" s="4" t="n">
        <v>85</v>
      </c>
      <c r="J12" s="5" t="n">
        <v>61010</v>
      </c>
      <c r="K12" s="6" t="n">
        <f aca="false">SUM(J12/I12)</f>
        <v>717.764705882353</v>
      </c>
      <c r="L12" s="4" t="n">
        <v>112</v>
      </c>
      <c r="M12" s="5" t="n">
        <v>93346</v>
      </c>
      <c r="N12" s="6" t="n">
        <f aca="false">SUM(M12/L12)</f>
        <v>833.446428571429</v>
      </c>
      <c r="O12" s="0" t="s">
        <v>49</v>
      </c>
    </row>
    <row r="13" customFormat="false" ht="20.1" hidden="false" customHeight="true" outlineLevel="0" collapsed="false">
      <c r="O13" s="0" t="s">
        <v>50</v>
      </c>
    </row>
    <row r="14" customFormat="false" ht="20.1" hidden="false" customHeight="true" outlineLevel="0" collapsed="false">
      <c r="O14" s="0" t="s">
        <v>51</v>
      </c>
    </row>
    <row r="15" customFormat="false" ht="20.1" hidden="false" customHeight="true" outlineLevel="0" collapsed="false">
      <c r="A15" s="1" t="n">
        <v>36950</v>
      </c>
      <c r="B15" s="1" t="n">
        <v>36952</v>
      </c>
      <c r="C15" s="0" t="s">
        <v>52</v>
      </c>
      <c r="D15" s="0" t="s">
        <v>53</v>
      </c>
      <c r="E15" s="0" t="s">
        <v>54</v>
      </c>
      <c r="F15" s="0" t="s">
        <v>25</v>
      </c>
      <c r="G15" s="2" t="n">
        <v>413</v>
      </c>
      <c r="H15" s="3" t="n">
        <v>107444</v>
      </c>
      <c r="I15" s="4" t="n">
        <v>6</v>
      </c>
      <c r="J15" s="5" t="n">
        <v>11756</v>
      </c>
      <c r="K15" s="6" t="n">
        <f aca="false">SUM(J15/I15)</f>
        <v>1959.33333333333</v>
      </c>
      <c r="L15" s="4" t="n">
        <v>7</v>
      </c>
      <c r="M15" s="5" t="n">
        <v>14201</v>
      </c>
      <c r="N15" s="6" t="n">
        <f aca="false">SUM(M15/L15)</f>
        <v>2028.71428571429</v>
      </c>
    </row>
    <row r="16" customFormat="false" ht="20.1" hidden="false" customHeight="true" outlineLevel="0" collapsed="false">
      <c r="A16" s="14" t="n">
        <v>36950</v>
      </c>
      <c r="B16" s="14" t="n">
        <v>36953</v>
      </c>
      <c r="C16" s="15" t="s">
        <v>55</v>
      </c>
      <c r="D16" s="15" t="s">
        <v>56</v>
      </c>
      <c r="E16" s="15" t="s">
        <v>57</v>
      </c>
      <c r="F16" s="15" t="s">
        <v>58</v>
      </c>
      <c r="G16" s="16" t="n">
        <v>12</v>
      </c>
      <c r="H16" s="17" t="s">
        <v>59</v>
      </c>
      <c r="I16" s="18" t="n">
        <v>12</v>
      </c>
      <c r="J16" s="19" t="n">
        <v>26840</v>
      </c>
      <c r="K16" s="6" t="n">
        <f aca="false">SUM(J16/I16)</f>
        <v>2236.66666666667</v>
      </c>
      <c r="L16" s="18" t="n">
        <v>12</v>
      </c>
      <c r="M16" s="19" t="n">
        <v>19619</v>
      </c>
      <c r="N16" s="6" t="n">
        <f aca="false">SUM(M16/L16)</f>
        <v>1634.91666666667</v>
      </c>
      <c r="O16" s="15"/>
    </row>
    <row r="17" customFormat="false" ht="20.1" hidden="false" customHeight="true" outlineLevel="0" collapsed="false">
      <c r="A17" s="14" t="n">
        <v>36950</v>
      </c>
      <c r="B17" s="14" t="n">
        <v>36953</v>
      </c>
      <c r="C17" s="15" t="s">
        <v>60</v>
      </c>
      <c r="D17" s="15" t="s">
        <v>56</v>
      </c>
      <c r="E17" s="15" t="s">
        <v>61</v>
      </c>
      <c r="F17" s="15" t="s">
        <v>25</v>
      </c>
      <c r="G17" s="16" t="n">
        <v>413</v>
      </c>
      <c r="H17" s="17" t="n">
        <v>106303</v>
      </c>
      <c r="I17" s="18" t="n">
        <v>14</v>
      </c>
      <c r="J17" s="19" t="n">
        <v>26718</v>
      </c>
      <c r="K17" s="6" t="n">
        <f aca="false">SUM(J17/I17)</f>
        <v>1908.42857142857</v>
      </c>
      <c r="L17" s="18" t="n">
        <v>14</v>
      </c>
      <c r="M17" s="19" t="n">
        <v>26845</v>
      </c>
      <c r="N17" s="6" t="n">
        <f aca="false">SUM(M17/L17)</f>
        <v>1917.5</v>
      </c>
      <c r="O17" s="15"/>
    </row>
    <row r="18" customFormat="false" ht="20.1" hidden="false" customHeight="true" outlineLevel="0" collapsed="false">
      <c r="A18" s="1" t="n">
        <v>36952</v>
      </c>
      <c r="B18" s="1" t="n">
        <v>36955</v>
      </c>
      <c r="C18" s="0" t="s">
        <v>62</v>
      </c>
      <c r="D18" s="0" t="s">
        <v>16</v>
      </c>
      <c r="E18" s="0" t="s">
        <v>63</v>
      </c>
      <c r="F18" s="0" t="s">
        <v>64</v>
      </c>
      <c r="G18" s="22" t="s">
        <v>65</v>
      </c>
      <c r="H18" s="3" t="s">
        <v>66</v>
      </c>
      <c r="I18" s="4" t="n">
        <v>12</v>
      </c>
      <c r="J18" s="5" t="n">
        <v>46750</v>
      </c>
      <c r="K18" s="6" t="n">
        <f aca="false">SUM(J18/I18)</f>
        <v>3895.83333333333</v>
      </c>
      <c r="L18" s="4" t="n">
        <v>12</v>
      </c>
      <c r="M18" s="5" t="n">
        <v>45472</v>
      </c>
      <c r="N18" s="6" t="n">
        <f aca="false">SUM(M18/L18)</f>
        <v>3789.33333333333</v>
      </c>
    </row>
    <row r="19" customFormat="false" ht="20.1" hidden="false" customHeight="true" outlineLevel="0" collapsed="false">
      <c r="A19" s="14" t="n">
        <v>36958</v>
      </c>
      <c r="B19" s="14" t="n">
        <v>36958</v>
      </c>
      <c r="C19" s="15" t="s">
        <v>67</v>
      </c>
      <c r="D19" s="15" t="s">
        <v>40</v>
      </c>
      <c r="E19" s="15" t="s">
        <v>68</v>
      </c>
      <c r="F19" s="15" t="s">
        <v>25</v>
      </c>
      <c r="G19" s="16"/>
      <c r="H19" s="17"/>
      <c r="I19" s="18"/>
      <c r="J19" s="19"/>
      <c r="L19" s="18" t="n">
        <v>0</v>
      </c>
      <c r="M19" s="19" t="n">
        <v>0</v>
      </c>
      <c r="N19" s="6" t="n">
        <v>0</v>
      </c>
      <c r="O19" s="15" t="s">
        <v>69</v>
      </c>
    </row>
    <row r="20" customFormat="false" ht="20.1" hidden="false" customHeight="true" outlineLevel="0" collapsed="false">
      <c r="A20" s="14" t="n">
        <v>36962</v>
      </c>
      <c r="B20" s="14" t="n">
        <v>36962</v>
      </c>
      <c r="C20" s="15" t="s">
        <v>70</v>
      </c>
      <c r="D20" s="15" t="s">
        <v>71</v>
      </c>
      <c r="E20" s="15" t="s">
        <v>29</v>
      </c>
      <c r="F20" s="15" t="s">
        <v>25</v>
      </c>
      <c r="G20" s="16" t="n">
        <v>413</v>
      </c>
      <c r="H20" s="17"/>
      <c r="I20" s="18" t="n">
        <v>75</v>
      </c>
      <c r="J20" s="19" t="n">
        <v>10500</v>
      </c>
      <c r="K20" s="6" t="n">
        <f aca="false">SUM(J20/I20)</f>
        <v>140</v>
      </c>
      <c r="L20" s="18" t="n">
        <v>0</v>
      </c>
      <c r="M20" s="19" t="n">
        <v>0</v>
      </c>
      <c r="N20" s="6" t="n">
        <v>0</v>
      </c>
      <c r="O20" s="15" t="s">
        <v>72</v>
      </c>
    </row>
    <row r="21" customFormat="false" ht="20.1" hidden="false" customHeight="true" outlineLevel="0" collapsed="false">
      <c r="A21" s="14" t="n">
        <v>36968</v>
      </c>
      <c r="B21" s="14" t="n">
        <v>36968</v>
      </c>
      <c r="C21" s="15" t="s">
        <v>73</v>
      </c>
      <c r="D21" s="15" t="s">
        <v>74</v>
      </c>
      <c r="E21" s="15" t="s">
        <v>75</v>
      </c>
      <c r="F21" s="15" t="s">
        <v>25</v>
      </c>
      <c r="G21" s="16" t="n">
        <v>413</v>
      </c>
      <c r="H21" s="17" t="n">
        <v>106303</v>
      </c>
      <c r="I21" s="18" t="n">
        <v>150</v>
      </c>
      <c r="J21" s="19" t="n">
        <v>6009</v>
      </c>
      <c r="K21" s="6" t="n">
        <f aca="false">SUM(J21/I21)</f>
        <v>40.06</v>
      </c>
      <c r="L21" s="18" t="n">
        <v>100</v>
      </c>
      <c r="M21" s="19" t="n">
        <v>5712</v>
      </c>
      <c r="N21" s="6" t="n">
        <f aca="false">SUM(M21/L21)</f>
        <v>57.12</v>
      </c>
      <c r="O21" s="15"/>
    </row>
    <row r="22" customFormat="false" ht="20.1" hidden="false" customHeight="true" outlineLevel="0" collapsed="false">
      <c r="A22" s="14" t="n">
        <v>36970</v>
      </c>
      <c r="B22" s="14" t="n">
        <v>36970</v>
      </c>
      <c r="C22" s="15" t="s">
        <v>76</v>
      </c>
      <c r="D22" s="15" t="s">
        <v>32</v>
      </c>
      <c r="E22" s="15" t="s">
        <v>77</v>
      </c>
      <c r="F22" s="15" t="s">
        <v>25</v>
      </c>
      <c r="G22" s="16" t="n">
        <v>413</v>
      </c>
      <c r="H22" s="17" t="n">
        <v>106802</v>
      </c>
      <c r="I22" s="18"/>
      <c r="J22" s="19"/>
      <c r="L22" s="18" t="n">
        <v>20</v>
      </c>
      <c r="M22" s="19" t="n">
        <v>12015</v>
      </c>
      <c r="N22" s="6" t="n">
        <f aca="false">SUM(M22/L22)</f>
        <v>600.75</v>
      </c>
      <c r="O22" s="15"/>
    </row>
    <row r="23" customFormat="false" ht="20.1" hidden="false" customHeight="true" outlineLevel="0" collapsed="false">
      <c r="A23" s="14" t="n">
        <v>36977</v>
      </c>
      <c r="B23" s="14" t="n">
        <v>36978</v>
      </c>
      <c r="C23" s="15" t="s">
        <v>78</v>
      </c>
      <c r="D23" s="15" t="s">
        <v>79</v>
      </c>
      <c r="E23" s="15" t="s">
        <v>80</v>
      </c>
      <c r="F23" s="15" t="s">
        <v>30</v>
      </c>
      <c r="G23" s="16" t="n">
        <v>1206</v>
      </c>
      <c r="H23" s="17" t="n">
        <v>155008</v>
      </c>
      <c r="I23" s="18" t="n">
        <v>7</v>
      </c>
      <c r="J23" s="19" t="n">
        <v>3181</v>
      </c>
      <c r="K23" s="6" t="n">
        <f aca="false">SUM(J23/I23)</f>
        <v>454.428571428571</v>
      </c>
      <c r="L23" s="18"/>
      <c r="M23" s="19"/>
      <c r="O23" s="15" t="s">
        <v>81</v>
      </c>
    </row>
    <row r="24" customFormat="false" ht="20.1" hidden="false" customHeight="true" outlineLevel="0" collapsed="false">
      <c r="A24" s="23" t="s">
        <v>82</v>
      </c>
      <c r="B24" s="23"/>
      <c r="C24" s="24"/>
      <c r="D24" s="24"/>
      <c r="E24" s="24"/>
      <c r="F24" s="24"/>
      <c r="G24" s="25"/>
      <c r="H24" s="26"/>
      <c r="I24" s="11" t="n">
        <f aca="false">SUM(I4:I23)</f>
        <v>995</v>
      </c>
      <c r="J24" s="13" t="n">
        <f aca="false">SUM(J4:J23)</f>
        <v>387504</v>
      </c>
      <c r="K24" s="13" t="n">
        <f aca="false">SUM(K4:K23)</f>
        <v>12742.0843487395</v>
      </c>
      <c r="L24" s="11" t="n">
        <f aca="false">SUM(L4:L23)</f>
        <v>799</v>
      </c>
      <c r="M24" s="13" t="n">
        <f aca="false">SUM(M4:M23)</f>
        <v>380931</v>
      </c>
      <c r="N24" s="13" t="n">
        <f aca="false">SUM(N4:N23)</f>
        <v>11733.7016233766</v>
      </c>
      <c r="O24" s="24"/>
    </row>
    <row r="25" customFormat="false" ht="20.1" hidden="false" customHeight="true" outlineLevel="0" collapsed="false">
      <c r="A25" s="1" t="n">
        <v>36982</v>
      </c>
      <c r="B25" s="1" t="n">
        <v>36989</v>
      </c>
      <c r="C25" s="0" t="s">
        <v>83</v>
      </c>
      <c r="D25" s="0" t="s">
        <v>84</v>
      </c>
      <c r="E25" s="0" t="s">
        <v>85</v>
      </c>
      <c r="F25" s="0" t="s">
        <v>86</v>
      </c>
      <c r="G25" s="2" t="s">
        <v>87</v>
      </c>
      <c r="H25" s="3" t="s">
        <v>87</v>
      </c>
      <c r="I25" s="4" t="n">
        <v>72</v>
      </c>
      <c r="J25" s="5" t="n">
        <v>483210</v>
      </c>
      <c r="K25" s="6" t="n">
        <f aca="false">SUM(J25/I25)</f>
        <v>6711.25</v>
      </c>
      <c r="L25" s="4" t="n">
        <v>68</v>
      </c>
      <c r="M25" s="5" t="n">
        <v>466055</v>
      </c>
      <c r="N25" s="6" t="n">
        <f aca="false">SUM(M25/L25)</f>
        <v>6853.75</v>
      </c>
    </row>
    <row r="26" customFormat="false" ht="20.1" hidden="false" customHeight="true" outlineLevel="0" collapsed="false">
      <c r="A26" s="14" t="n">
        <v>36984</v>
      </c>
      <c r="B26" s="14" t="n">
        <v>36984</v>
      </c>
      <c r="C26" s="15" t="s">
        <v>76</v>
      </c>
      <c r="D26" s="15" t="s">
        <v>74</v>
      </c>
      <c r="E26" s="15" t="s">
        <v>77</v>
      </c>
      <c r="F26" s="15" t="s">
        <v>25</v>
      </c>
      <c r="G26" s="16" t="n">
        <v>413</v>
      </c>
      <c r="H26" s="17" t="n">
        <v>106802</v>
      </c>
      <c r="I26" s="18"/>
      <c r="J26" s="19"/>
      <c r="L26" s="18" t="n">
        <v>20</v>
      </c>
      <c r="M26" s="19" t="n">
        <v>1426</v>
      </c>
      <c r="N26" s="6" t="n">
        <f aca="false">SUM(M26/L26)</f>
        <v>71.3</v>
      </c>
      <c r="O26" s="15"/>
    </row>
    <row r="27" customFormat="false" ht="20.1" hidden="false" customHeight="true" outlineLevel="0" collapsed="false">
      <c r="A27" s="14" t="n">
        <v>36985</v>
      </c>
      <c r="B27" s="14" t="n">
        <v>36985</v>
      </c>
      <c r="C27" s="15" t="s">
        <v>76</v>
      </c>
      <c r="D27" s="15" t="s">
        <v>88</v>
      </c>
      <c r="E27" s="15" t="s">
        <v>77</v>
      </c>
      <c r="F27" s="15" t="s">
        <v>25</v>
      </c>
      <c r="G27" s="16" t="n">
        <v>413</v>
      </c>
      <c r="H27" s="17" t="n">
        <v>106802</v>
      </c>
      <c r="I27" s="18"/>
      <c r="J27" s="19"/>
      <c r="L27" s="18" t="n">
        <v>15</v>
      </c>
      <c r="M27" s="19" t="n">
        <v>618</v>
      </c>
      <c r="N27" s="6" t="n">
        <f aca="false">SUM(M27/L27)</f>
        <v>41.2</v>
      </c>
      <c r="O27" s="15"/>
    </row>
    <row r="28" customFormat="false" ht="20.1" hidden="false" customHeight="true" outlineLevel="0" collapsed="false">
      <c r="A28" s="14" t="n">
        <v>36986</v>
      </c>
      <c r="B28" s="14" t="n">
        <v>36987</v>
      </c>
      <c r="C28" s="15" t="s">
        <v>89</v>
      </c>
      <c r="D28" s="15" t="s">
        <v>90</v>
      </c>
      <c r="E28" s="15" t="s">
        <v>24</v>
      </c>
      <c r="F28" s="15" t="s">
        <v>30</v>
      </c>
      <c r="G28" s="16" t="n">
        <v>1206</v>
      </c>
      <c r="H28" s="17" t="n">
        <v>103468</v>
      </c>
      <c r="I28" s="18" t="s">
        <v>26</v>
      </c>
      <c r="J28" s="19" t="n">
        <v>8962</v>
      </c>
      <c r="K28" s="6" t="s">
        <v>26</v>
      </c>
      <c r="L28" s="18" t="s">
        <v>26</v>
      </c>
      <c r="M28" s="19" t="n">
        <v>8157</v>
      </c>
      <c r="N28" s="6" t="s">
        <v>26</v>
      </c>
      <c r="O28" s="15"/>
    </row>
    <row r="29" customFormat="false" ht="20.1" hidden="false" customHeight="true" outlineLevel="0" collapsed="false">
      <c r="A29" s="1" t="n">
        <v>36986</v>
      </c>
      <c r="B29" s="1" t="n">
        <v>36988</v>
      </c>
      <c r="C29" s="0" t="s">
        <v>91</v>
      </c>
      <c r="D29" s="0" t="s">
        <v>16</v>
      </c>
      <c r="E29" s="0" t="s">
        <v>92</v>
      </c>
      <c r="F29" s="0" t="s">
        <v>25</v>
      </c>
      <c r="G29" s="2" t="n">
        <v>413</v>
      </c>
      <c r="H29" s="3" t="n">
        <v>106303</v>
      </c>
      <c r="I29" s="4" t="n">
        <v>12</v>
      </c>
      <c r="J29" s="5" t="n">
        <v>20570</v>
      </c>
      <c r="K29" s="6" t="n">
        <f aca="false">SUM(J29/I29)</f>
        <v>1714.16666666667</v>
      </c>
      <c r="L29" s="4" t="n">
        <v>12</v>
      </c>
      <c r="M29" s="5" t="n">
        <v>24177</v>
      </c>
      <c r="N29" s="6" t="n">
        <f aca="false">SUM(M29/L29)</f>
        <v>2014.75</v>
      </c>
      <c r="O29" s="0" t="s">
        <v>93</v>
      </c>
    </row>
    <row r="30" customFormat="false" ht="20.1" hidden="false" customHeight="true" outlineLevel="0" collapsed="false">
      <c r="A30" s="14" t="n">
        <v>36986</v>
      </c>
      <c r="B30" s="14" t="n">
        <v>36989</v>
      </c>
      <c r="C30" s="15" t="s">
        <v>94</v>
      </c>
      <c r="D30" s="15" t="s">
        <v>71</v>
      </c>
      <c r="E30" s="15" t="s">
        <v>61</v>
      </c>
      <c r="F30" s="15" t="s">
        <v>25</v>
      </c>
      <c r="G30" s="16" t="n">
        <v>413</v>
      </c>
      <c r="H30" s="17" t="n">
        <v>106303</v>
      </c>
      <c r="I30" s="18" t="n">
        <v>40</v>
      </c>
      <c r="J30" s="19" t="n">
        <v>7550</v>
      </c>
      <c r="K30" s="6" t="n">
        <f aca="false">SUM(J30/I30)</f>
        <v>188.75</v>
      </c>
      <c r="L30" s="18" t="n">
        <v>50</v>
      </c>
      <c r="M30" s="19" t="n">
        <v>11842</v>
      </c>
      <c r="N30" s="6" t="n">
        <f aca="false">SUM(M30/L30)</f>
        <v>236.84</v>
      </c>
      <c r="O30" s="15"/>
    </row>
    <row r="31" customFormat="false" ht="20.1" hidden="false" customHeight="true" outlineLevel="0" collapsed="false">
      <c r="A31" s="14" t="n">
        <v>36991</v>
      </c>
      <c r="B31" s="14" t="n">
        <v>36991</v>
      </c>
      <c r="C31" s="15" t="s">
        <v>76</v>
      </c>
      <c r="D31" s="15" t="s">
        <v>95</v>
      </c>
      <c r="E31" s="15" t="s">
        <v>77</v>
      </c>
      <c r="F31" s="15" t="s">
        <v>25</v>
      </c>
      <c r="G31" s="16" t="n">
        <v>413</v>
      </c>
      <c r="H31" s="17" t="n">
        <v>106802</v>
      </c>
      <c r="I31" s="18"/>
      <c r="J31" s="19"/>
      <c r="L31" s="18" t="n">
        <v>20</v>
      </c>
      <c r="M31" s="19" t="n">
        <v>3855</v>
      </c>
      <c r="N31" s="6" t="n">
        <f aca="false">SUM(M31/L31)</f>
        <v>192.75</v>
      </c>
      <c r="O31" s="15"/>
    </row>
    <row r="32" customFormat="false" ht="20.1" hidden="false" customHeight="true" outlineLevel="0" collapsed="false">
      <c r="A32" s="14" t="n">
        <v>36992</v>
      </c>
      <c r="B32" s="14" t="n">
        <v>36992</v>
      </c>
      <c r="C32" s="15" t="s">
        <v>76</v>
      </c>
      <c r="D32" s="15" t="s">
        <v>96</v>
      </c>
      <c r="E32" s="15" t="s">
        <v>77</v>
      </c>
      <c r="F32" s="15" t="s">
        <v>25</v>
      </c>
      <c r="G32" s="16" t="n">
        <v>413</v>
      </c>
      <c r="H32" s="17" t="n">
        <v>106802</v>
      </c>
      <c r="I32" s="18"/>
      <c r="J32" s="19"/>
      <c r="L32" s="18" t="n">
        <v>15</v>
      </c>
      <c r="M32" s="19" t="n">
        <v>615</v>
      </c>
      <c r="N32" s="6" t="n">
        <f aca="false">SUM(M32/L32)</f>
        <v>41</v>
      </c>
      <c r="O32" s="15"/>
    </row>
    <row r="33" customFormat="false" ht="20.1" hidden="false" customHeight="true" outlineLevel="0" collapsed="false">
      <c r="A33" s="14" t="n">
        <v>36992</v>
      </c>
      <c r="B33" s="14" t="n">
        <v>36992</v>
      </c>
      <c r="C33" s="15" t="s">
        <v>76</v>
      </c>
      <c r="D33" s="15" t="s">
        <v>97</v>
      </c>
      <c r="E33" s="15" t="s">
        <v>77</v>
      </c>
      <c r="F33" s="15" t="s">
        <v>25</v>
      </c>
      <c r="G33" s="16" t="n">
        <v>413</v>
      </c>
      <c r="H33" s="17" t="n">
        <v>106802</v>
      </c>
      <c r="I33" s="18"/>
      <c r="J33" s="19"/>
      <c r="L33" s="18" t="n">
        <v>15</v>
      </c>
      <c r="M33" s="19" t="n">
        <v>1329</v>
      </c>
      <c r="N33" s="6" t="n">
        <f aca="false">SUM(M33/L33)</f>
        <v>88.6</v>
      </c>
      <c r="O33" s="15"/>
    </row>
    <row r="34" customFormat="false" ht="20.1" hidden="false" customHeight="true" outlineLevel="0" collapsed="false">
      <c r="A34" s="14" t="n">
        <v>36993</v>
      </c>
      <c r="B34" s="14" t="n">
        <v>36993</v>
      </c>
      <c r="C34" s="15" t="s">
        <v>76</v>
      </c>
      <c r="D34" s="15" t="s">
        <v>98</v>
      </c>
      <c r="E34" s="15" t="s">
        <v>77</v>
      </c>
      <c r="F34" s="15" t="s">
        <v>25</v>
      </c>
      <c r="G34" s="16" t="n">
        <v>413</v>
      </c>
      <c r="H34" s="17" t="n">
        <v>106802</v>
      </c>
      <c r="I34" s="18"/>
      <c r="J34" s="19"/>
      <c r="L34" s="18" t="n">
        <v>17</v>
      </c>
      <c r="M34" s="19" t="n">
        <v>691</v>
      </c>
      <c r="N34" s="6" t="n">
        <f aca="false">SUM(M34/L34)</f>
        <v>40.6470588235294</v>
      </c>
      <c r="O34" s="15"/>
    </row>
    <row r="35" customFormat="false" ht="20.1" hidden="false" customHeight="true" outlineLevel="0" collapsed="false">
      <c r="A35" s="1" t="n">
        <v>36997</v>
      </c>
      <c r="B35" s="1" t="n">
        <v>37003</v>
      </c>
      <c r="C35" s="0" t="s">
        <v>99</v>
      </c>
      <c r="D35" s="0" t="s">
        <v>32</v>
      </c>
      <c r="E35" s="0" t="s">
        <v>25</v>
      </c>
      <c r="F35" s="0" t="s">
        <v>25</v>
      </c>
      <c r="G35" s="2" t="n">
        <v>413</v>
      </c>
      <c r="H35" s="3" t="n">
        <v>105573</v>
      </c>
      <c r="I35" s="4" t="s">
        <v>26</v>
      </c>
      <c r="J35" s="5" t="n">
        <v>20700</v>
      </c>
      <c r="K35" s="6" t="s">
        <v>26</v>
      </c>
      <c r="L35" s="4" t="s">
        <v>26</v>
      </c>
      <c r="M35" s="5" t="n">
        <v>20700</v>
      </c>
      <c r="N35" s="6" t="s">
        <v>26</v>
      </c>
    </row>
    <row r="36" customFormat="false" ht="20.1" hidden="false" customHeight="true" outlineLevel="0" collapsed="false">
      <c r="A36" s="14" t="n">
        <v>36999</v>
      </c>
      <c r="B36" s="14" t="n">
        <v>36999</v>
      </c>
      <c r="C36" s="15" t="s">
        <v>76</v>
      </c>
      <c r="D36" s="15" t="s">
        <v>100</v>
      </c>
      <c r="E36" s="15" t="s">
        <v>77</v>
      </c>
      <c r="F36" s="15" t="s">
        <v>25</v>
      </c>
      <c r="G36" s="16" t="n">
        <v>413</v>
      </c>
      <c r="H36" s="17" t="n">
        <v>106802</v>
      </c>
      <c r="I36" s="18"/>
      <c r="J36" s="19"/>
      <c r="L36" s="18" t="n">
        <v>20</v>
      </c>
      <c r="M36" s="19" t="n">
        <v>2187</v>
      </c>
      <c r="N36" s="6" t="n">
        <f aca="false">SUM(M36/L36)</f>
        <v>109.35</v>
      </c>
      <c r="O36" s="15"/>
    </row>
    <row r="37" customFormat="false" ht="20.1" hidden="false" customHeight="true" outlineLevel="0" collapsed="false">
      <c r="A37" s="14" t="n">
        <v>37000</v>
      </c>
      <c r="B37" s="14" t="n">
        <v>37000</v>
      </c>
      <c r="C37" s="15" t="s">
        <v>76</v>
      </c>
      <c r="D37" s="15" t="s">
        <v>101</v>
      </c>
      <c r="E37" s="15" t="s">
        <v>77</v>
      </c>
      <c r="F37" s="15" t="s">
        <v>25</v>
      </c>
      <c r="G37" s="16" t="n">
        <v>413</v>
      </c>
      <c r="H37" s="17" t="n">
        <v>106802</v>
      </c>
      <c r="I37" s="18"/>
      <c r="J37" s="19"/>
      <c r="L37" s="18" t="n">
        <v>13</v>
      </c>
      <c r="M37" s="19" t="n">
        <v>1590</v>
      </c>
      <c r="N37" s="6" t="n">
        <f aca="false">SUM(M37/L37)</f>
        <v>122.307692307692</v>
      </c>
      <c r="O37" s="15"/>
    </row>
    <row r="38" customFormat="false" ht="20.1" hidden="false" customHeight="true" outlineLevel="0" collapsed="false">
      <c r="A38" s="14" t="n">
        <v>37000</v>
      </c>
      <c r="B38" s="14" t="n">
        <v>37002</v>
      </c>
      <c r="C38" s="15" t="s">
        <v>102</v>
      </c>
      <c r="D38" s="15" t="s">
        <v>100</v>
      </c>
      <c r="E38" s="15" t="s">
        <v>24</v>
      </c>
      <c r="F38" s="15" t="s">
        <v>25</v>
      </c>
      <c r="G38" s="21" t="s">
        <v>41</v>
      </c>
      <c r="H38" s="17" t="s">
        <v>42</v>
      </c>
      <c r="I38" s="18" t="s">
        <v>26</v>
      </c>
      <c r="J38" s="19" t="n">
        <v>6257</v>
      </c>
      <c r="K38" s="6" t="s">
        <v>26</v>
      </c>
      <c r="L38" s="18" t="s">
        <v>26</v>
      </c>
      <c r="M38" s="19" t="n">
        <v>9316</v>
      </c>
      <c r="N38" s="6" t="s">
        <v>26</v>
      </c>
      <c r="O38" s="15" t="s">
        <v>103</v>
      </c>
    </row>
    <row r="39" customFormat="false" ht="20.1" hidden="false" customHeight="true" outlineLevel="0" collapsed="false">
      <c r="A39" s="14" t="n">
        <v>37007</v>
      </c>
      <c r="B39" s="14" t="n">
        <v>37007</v>
      </c>
      <c r="C39" s="15" t="s">
        <v>104</v>
      </c>
      <c r="D39" s="15" t="s">
        <v>32</v>
      </c>
      <c r="E39" s="15" t="s">
        <v>105</v>
      </c>
      <c r="F39" s="15" t="s">
        <v>30</v>
      </c>
      <c r="G39" s="16" t="n">
        <v>1206</v>
      </c>
      <c r="H39" s="17" t="n">
        <v>103464</v>
      </c>
      <c r="I39" s="18" t="n">
        <v>25</v>
      </c>
      <c r="J39" s="19" t="n">
        <v>840</v>
      </c>
      <c r="K39" s="6" t="n">
        <f aca="false">SUM(J39/I39)</f>
        <v>33.6</v>
      </c>
      <c r="L39" s="18" t="n">
        <v>27</v>
      </c>
      <c r="M39" s="19" t="n">
        <v>1007</v>
      </c>
      <c r="N39" s="6" t="n">
        <f aca="false">SUM(M39/L39)</f>
        <v>37.2962962962963</v>
      </c>
      <c r="O39" s="15"/>
    </row>
    <row r="40" customFormat="false" ht="20.1" hidden="false" customHeight="true" outlineLevel="0" collapsed="false">
      <c r="A40" s="1" t="n">
        <v>37008</v>
      </c>
      <c r="B40" s="1" t="n">
        <v>37010</v>
      </c>
      <c r="C40" s="0" t="s">
        <v>106</v>
      </c>
      <c r="D40" s="0" t="s">
        <v>79</v>
      </c>
      <c r="E40" s="0" t="s">
        <v>48</v>
      </c>
      <c r="F40" s="0" t="s">
        <v>25</v>
      </c>
      <c r="G40" s="2" t="n">
        <v>413</v>
      </c>
      <c r="H40" s="3" t="n">
        <v>106635</v>
      </c>
      <c r="I40" s="4" t="n">
        <v>14</v>
      </c>
      <c r="J40" s="5" t="n">
        <v>18000</v>
      </c>
      <c r="K40" s="6" t="n">
        <f aca="false">SUM(J40/I40)</f>
        <v>1285.71428571429</v>
      </c>
      <c r="L40" s="4" t="n">
        <v>15</v>
      </c>
      <c r="M40" s="5" t="n">
        <v>16746</v>
      </c>
      <c r="N40" s="6" t="n">
        <f aca="false">SUM(M40/L40)</f>
        <v>1116.4</v>
      </c>
    </row>
    <row r="41" customFormat="false" ht="20.1" hidden="false" customHeight="true" outlineLevel="0" collapsed="false">
      <c r="A41" s="14" t="n">
        <v>37017</v>
      </c>
      <c r="B41" s="14" t="n">
        <v>37019</v>
      </c>
      <c r="C41" s="15" t="s">
        <v>107</v>
      </c>
      <c r="D41" s="15" t="s">
        <v>108</v>
      </c>
      <c r="E41" s="15" t="s">
        <v>24</v>
      </c>
      <c r="F41" s="15" t="s">
        <v>30</v>
      </c>
      <c r="G41" s="16" t="n">
        <v>1206</v>
      </c>
      <c r="H41" s="17" t="n">
        <v>103468</v>
      </c>
      <c r="I41" s="18" t="s">
        <v>26</v>
      </c>
      <c r="J41" s="19" t="n">
        <v>3055</v>
      </c>
      <c r="K41" s="6" t="s">
        <v>26</v>
      </c>
      <c r="L41" s="18" t="s">
        <v>26</v>
      </c>
      <c r="M41" s="19" t="n">
        <v>3055</v>
      </c>
      <c r="N41" s="6" t="s">
        <v>26</v>
      </c>
      <c r="O41" s="15" t="s">
        <v>109</v>
      </c>
    </row>
    <row r="42" customFormat="false" ht="20.1" hidden="false" customHeight="true" outlineLevel="0" collapsed="false">
      <c r="A42" s="14" t="n">
        <v>37027</v>
      </c>
      <c r="B42" s="14" t="n">
        <v>37029</v>
      </c>
      <c r="C42" s="15" t="s">
        <v>110</v>
      </c>
      <c r="D42" s="15" t="s">
        <v>100</v>
      </c>
      <c r="E42" s="15" t="s">
        <v>111</v>
      </c>
      <c r="F42" s="15" t="s">
        <v>30</v>
      </c>
      <c r="G42" s="16" t="n">
        <v>1206</v>
      </c>
      <c r="H42" s="17" t="n">
        <v>103357</v>
      </c>
      <c r="I42" s="18" t="n">
        <v>21</v>
      </c>
      <c r="J42" s="19" t="n">
        <v>23719</v>
      </c>
      <c r="K42" s="6" t="n">
        <f aca="false">SUM(J42/I42)</f>
        <v>1129.47619047619</v>
      </c>
      <c r="L42" s="18" t="n">
        <v>22</v>
      </c>
      <c r="M42" s="19" t="n">
        <v>25653</v>
      </c>
      <c r="N42" s="6" t="n">
        <f aca="false">SUM(M42/L42)</f>
        <v>1166.04545454545</v>
      </c>
      <c r="O42" s="15" t="s">
        <v>112</v>
      </c>
    </row>
    <row r="43" customFormat="false" ht="20.1" hidden="false" customHeight="true" outlineLevel="0" collapsed="false">
      <c r="A43" s="14" t="n">
        <v>37031</v>
      </c>
      <c r="B43" s="14" t="n">
        <v>37031</v>
      </c>
      <c r="C43" s="15" t="s">
        <v>113</v>
      </c>
      <c r="D43" s="15" t="s">
        <v>114</v>
      </c>
      <c r="E43" s="15" t="s">
        <v>115</v>
      </c>
      <c r="F43" s="15" t="s">
        <v>30</v>
      </c>
      <c r="G43" s="16" t="n">
        <v>1206</v>
      </c>
      <c r="H43" s="17" t="n">
        <v>155015</v>
      </c>
      <c r="I43" s="18" t="n">
        <v>150</v>
      </c>
      <c r="J43" s="19" t="n">
        <v>7265</v>
      </c>
      <c r="K43" s="6" t="n">
        <f aca="false">SUM(J43/I43)</f>
        <v>48.4333333333333</v>
      </c>
      <c r="L43" s="18" t="n">
        <v>120</v>
      </c>
      <c r="M43" s="19" t="n">
        <v>6770</v>
      </c>
      <c r="N43" s="6" t="n">
        <f aca="false">SUM(M43/L43)</f>
        <v>56.4166666666667</v>
      </c>
      <c r="O43" s="15"/>
    </row>
    <row r="44" customFormat="false" ht="20.1" hidden="false" customHeight="true" outlineLevel="0" collapsed="false">
      <c r="A44" s="14" t="n">
        <v>37046</v>
      </c>
      <c r="B44" s="14" t="n">
        <v>37048</v>
      </c>
      <c r="C44" s="15" t="s">
        <v>116</v>
      </c>
      <c r="D44" s="15" t="s">
        <v>114</v>
      </c>
      <c r="E44" s="15" t="s">
        <v>24</v>
      </c>
      <c r="F44" s="15" t="s">
        <v>30</v>
      </c>
      <c r="G44" s="16" t="n">
        <v>1206</v>
      </c>
      <c r="H44" s="17" t="n">
        <v>103468</v>
      </c>
      <c r="I44" s="18" t="s">
        <v>26</v>
      </c>
      <c r="J44" s="19" t="n">
        <v>895</v>
      </c>
      <c r="K44" s="6" t="s">
        <v>26</v>
      </c>
      <c r="L44" s="18" t="s">
        <v>26</v>
      </c>
      <c r="M44" s="19" t="n">
        <v>895</v>
      </c>
      <c r="N44" s="6" t="s">
        <v>26</v>
      </c>
      <c r="O44" s="15" t="s">
        <v>117</v>
      </c>
    </row>
    <row r="45" customFormat="false" ht="20.1" hidden="false" customHeight="true" outlineLevel="0" collapsed="false">
      <c r="A45" s="14" t="n">
        <v>37049</v>
      </c>
      <c r="B45" s="14" t="n">
        <v>37050</v>
      </c>
      <c r="C45" s="15" t="s">
        <v>118</v>
      </c>
      <c r="D45" s="15" t="s">
        <v>101</v>
      </c>
      <c r="E45" s="15" t="s">
        <v>119</v>
      </c>
      <c r="F45" s="15" t="s">
        <v>25</v>
      </c>
      <c r="G45" s="16" t="n">
        <v>413</v>
      </c>
      <c r="H45" s="17" t="n">
        <v>150153</v>
      </c>
      <c r="I45" s="18" t="n">
        <v>22</v>
      </c>
      <c r="J45" s="19" t="n">
        <v>10000</v>
      </c>
      <c r="K45" s="6" t="n">
        <f aca="false">SUM(J45/I45)</f>
        <v>454.545454545455</v>
      </c>
      <c r="L45" s="18" t="n">
        <v>22</v>
      </c>
      <c r="M45" s="19" t="n">
        <v>9528</v>
      </c>
      <c r="N45" s="6" t="n">
        <f aca="false">SUM(M45/L45)</f>
        <v>433.090909090909</v>
      </c>
      <c r="O45" s="15" t="s">
        <v>120</v>
      </c>
    </row>
    <row r="46" customFormat="false" ht="20.1" hidden="false" customHeight="true" outlineLevel="0" collapsed="false">
      <c r="A46" s="14" t="n">
        <v>37056</v>
      </c>
      <c r="B46" s="14" t="n">
        <v>37056</v>
      </c>
      <c r="C46" s="15" t="s">
        <v>94</v>
      </c>
      <c r="D46" s="15" t="s">
        <v>121</v>
      </c>
      <c r="E46" s="15" t="s">
        <v>61</v>
      </c>
      <c r="F46" s="15" t="s">
        <v>25</v>
      </c>
      <c r="G46" s="16" t="n">
        <v>413</v>
      </c>
      <c r="H46" s="17" t="n">
        <v>106303</v>
      </c>
      <c r="I46" s="18" t="n">
        <v>50</v>
      </c>
      <c r="J46" s="19" t="n">
        <v>6885</v>
      </c>
      <c r="K46" s="6" t="n">
        <f aca="false">SUM(J46/I46)</f>
        <v>137.7</v>
      </c>
      <c r="L46" s="18" t="n">
        <v>40</v>
      </c>
      <c r="M46" s="19" t="n">
        <v>6796</v>
      </c>
      <c r="N46" s="6" t="n">
        <f aca="false">SUM(M46/L46)</f>
        <v>169.9</v>
      </c>
      <c r="O46" s="15"/>
    </row>
    <row r="47" customFormat="false" ht="20.1" hidden="false" customHeight="true" outlineLevel="0" collapsed="false">
      <c r="A47" s="1" t="n">
        <v>37060</v>
      </c>
      <c r="B47" s="1" t="n">
        <v>37062</v>
      </c>
      <c r="C47" s="0" t="s">
        <v>122</v>
      </c>
      <c r="D47" s="0" t="s">
        <v>123</v>
      </c>
      <c r="E47" s="0" t="s">
        <v>119</v>
      </c>
      <c r="F47" s="0" t="s">
        <v>25</v>
      </c>
      <c r="G47" s="2" t="n">
        <v>413</v>
      </c>
      <c r="I47" s="4" t="n">
        <v>55</v>
      </c>
      <c r="J47" s="5" t="n">
        <v>35000</v>
      </c>
      <c r="K47" s="6" t="n">
        <f aca="false">SUM(J47/I47)</f>
        <v>636.363636363636</v>
      </c>
      <c r="L47" s="4" t="n">
        <v>0</v>
      </c>
      <c r="M47" s="5" t="n">
        <v>0</v>
      </c>
      <c r="N47" s="6" t="n">
        <v>0</v>
      </c>
      <c r="O47" s="0" t="s">
        <v>124</v>
      </c>
    </row>
    <row r="48" customFormat="false" ht="20.1" hidden="false" customHeight="true" outlineLevel="0" collapsed="false">
      <c r="A48" s="1" t="n">
        <v>37064</v>
      </c>
      <c r="B48" s="1" t="n">
        <v>37066</v>
      </c>
      <c r="C48" s="0" t="s">
        <v>125</v>
      </c>
      <c r="D48" s="0" t="s">
        <v>23</v>
      </c>
      <c r="E48" s="0" t="s">
        <v>92</v>
      </c>
      <c r="F48" s="0" t="s">
        <v>25</v>
      </c>
      <c r="G48" s="2" t="n">
        <v>413</v>
      </c>
      <c r="H48" s="3" t="n">
        <v>106303</v>
      </c>
      <c r="I48" s="4" t="n">
        <v>14</v>
      </c>
      <c r="J48" s="5" t="n">
        <v>23319</v>
      </c>
      <c r="K48" s="6" t="n">
        <f aca="false">SUM(J48/I48)</f>
        <v>1665.64285714286</v>
      </c>
      <c r="L48" s="4" t="n">
        <v>20</v>
      </c>
      <c r="M48" s="5" t="n">
        <v>31588</v>
      </c>
      <c r="N48" s="6" t="n">
        <f aca="false">SUM(M48/L48)</f>
        <v>1579.4</v>
      </c>
      <c r="O48" s="0" t="s">
        <v>126</v>
      </c>
    </row>
    <row r="49" customFormat="false" ht="20.1" hidden="false" customHeight="true" outlineLevel="0" collapsed="false">
      <c r="A49" s="1" t="n">
        <v>37066</v>
      </c>
      <c r="B49" s="1" t="n">
        <v>37066</v>
      </c>
      <c r="C49" s="0" t="s">
        <v>127</v>
      </c>
      <c r="D49" s="0" t="s">
        <v>32</v>
      </c>
      <c r="E49" s="0" t="s">
        <v>128</v>
      </c>
      <c r="F49" s="0" t="s">
        <v>25</v>
      </c>
      <c r="G49" s="2" t="n">
        <v>413</v>
      </c>
      <c r="H49" s="3" t="n">
        <v>105655</v>
      </c>
      <c r="I49" s="4" t="n">
        <v>150</v>
      </c>
      <c r="J49" s="5" t="n">
        <v>13999</v>
      </c>
      <c r="K49" s="6" t="n">
        <f aca="false">SUM(J49/I49)</f>
        <v>93.3266666666667</v>
      </c>
      <c r="L49" s="4" t="n">
        <v>115</v>
      </c>
      <c r="M49" s="5" t="n">
        <v>14106</v>
      </c>
      <c r="N49" s="6" t="n">
        <f aca="false">SUM(M49/L49)</f>
        <v>122.660869565217</v>
      </c>
    </row>
    <row r="50" customFormat="false" ht="20.1" hidden="false" customHeight="true" outlineLevel="0" collapsed="false">
      <c r="A50" s="23" t="s">
        <v>129</v>
      </c>
      <c r="B50" s="23"/>
      <c r="C50" s="24"/>
      <c r="D50" s="24"/>
      <c r="E50" s="24"/>
      <c r="F50" s="24"/>
      <c r="G50" s="25"/>
      <c r="H50" s="26"/>
      <c r="I50" s="11" t="n">
        <f aca="false">SUM(I25:I49)</f>
        <v>625</v>
      </c>
      <c r="J50" s="13" t="n">
        <f aca="false">SUM(J25:J49)</f>
        <v>690226</v>
      </c>
      <c r="K50" s="13" t="n">
        <f aca="false">SUM(K25:K49)</f>
        <v>14098.9690909091</v>
      </c>
      <c r="L50" s="11" t="n">
        <f aca="false">SUM(L25:L49)</f>
        <v>646</v>
      </c>
      <c r="M50" s="13" t="n">
        <f aca="false">SUM(M25:M49)</f>
        <v>668702</v>
      </c>
      <c r="N50" s="13" t="n">
        <f aca="false">SUM(N25:N49)</f>
        <v>14493.7049472958</v>
      </c>
      <c r="O50" s="24"/>
    </row>
    <row r="51" customFormat="false" ht="20.1" hidden="false" customHeight="true" outlineLevel="0" collapsed="false">
      <c r="A51" s="23" t="s">
        <v>130</v>
      </c>
      <c r="B51" s="23"/>
      <c r="C51" s="24"/>
      <c r="D51" s="24"/>
      <c r="E51" s="24"/>
      <c r="F51" s="24"/>
      <c r="G51" s="25"/>
      <c r="H51" s="26"/>
      <c r="I51" s="13" t="n">
        <f aca="false">SUM(I24,I50)</f>
        <v>1620</v>
      </c>
      <c r="J51" s="13" t="n">
        <f aca="false">SUM(J24,J50)</f>
        <v>1077730</v>
      </c>
      <c r="K51" s="13" t="n">
        <f aca="false">SUM(K24,K50)</f>
        <v>26841.0534396486</v>
      </c>
      <c r="L51" s="13" t="n">
        <f aca="false">SUM(L24,L50)</f>
        <v>1445</v>
      </c>
      <c r="M51" s="13" t="n">
        <f aca="false">SUM(M24,M50)</f>
        <v>1049633</v>
      </c>
      <c r="N51" s="13" t="n">
        <f aca="false">SUM(N24,N50)</f>
        <v>26227.4065706724</v>
      </c>
      <c r="O51" s="24"/>
    </row>
    <row r="52" customFormat="false" ht="12.75" hidden="false" customHeight="false" outlineLevel="0" collapsed="false">
      <c r="A52" s="1" t="s">
        <v>0</v>
      </c>
    </row>
    <row r="53" customFormat="false" ht="12.75" hidden="false" customHeight="false" outlineLevel="0" collapsed="false">
      <c r="A53" s="7" t="n">
        <v>37092</v>
      </c>
    </row>
    <row r="54" customFormat="false" ht="20.1" hidden="false" customHeight="true" outlineLevel="0" collapsed="false">
      <c r="A54" s="8" t="s">
        <v>1</v>
      </c>
      <c r="B54" s="8" t="s">
        <v>2</v>
      </c>
      <c r="C54" s="9" t="s">
        <v>3</v>
      </c>
      <c r="D54" s="9" t="s">
        <v>4</v>
      </c>
      <c r="E54" s="9" t="s">
        <v>5</v>
      </c>
      <c r="F54" s="9" t="s">
        <v>6</v>
      </c>
      <c r="G54" s="10" t="s">
        <v>7</v>
      </c>
      <c r="H54" s="9" t="s">
        <v>8</v>
      </c>
      <c r="I54" s="11" t="s">
        <v>9</v>
      </c>
      <c r="J54" s="12" t="s">
        <v>10</v>
      </c>
      <c r="K54" s="13" t="s">
        <v>11</v>
      </c>
      <c r="L54" s="9" t="s">
        <v>12</v>
      </c>
      <c r="M54" s="12" t="s">
        <v>13</v>
      </c>
      <c r="N54" s="12" t="s">
        <v>11</v>
      </c>
      <c r="O54" s="9" t="s">
        <v>14</v>
      </c>
    </row>
    <row r="55" customFormat="false" ht="20.1" hidden="false" customHeight="true" outlineLevel="0" collapsed="false">
      <c r="A55" s="1" t="n">
        <v>37089</v>
      </c>
      <c r="B55" s="1" t="n">
        <v>37089</v>
      </c>
      <c r="C55" s="0" t="s">
        <v>131</v>
      </c>
      <c r="D55" s="0" t="s">
        <v>32</v>
      </c>
      <c r="E55" s="0" t="s">
        <v>132</v>
      </c>
      <c r="F55" s="0" t="s">
        <v>25</v>
      </c>
      <c r="G55" s="2" t="n">
        <v>413</v>
      </c>
      <c r="H55" s="3" t="n">
        <v>107448</v>
      </c>
      <c r="I55" s="4" t="n">
        <v>21</v>
      </c>
      <c r="J55" s="5" t="n">
        <v>4816</v>
      </c>
      <c r="K55" s="6" t="n">
        <f aca="false">SUM(J55/I55)</f>
        <v>229.333333333333</v>
      </c>
    </row>
    <row r="56" customFormat="false" ht="20.1" hidden="false" customHeight="true" outlineLevel="0" collapsed="false">
      <c r="A56" s="1" t="n">
        <v>37092</v>
      </c>
      <c r="B56" s="1" t="n">
        <v>37094</v>
      </c>
      <c r="C56" s="0" t="s">
        <v>133</v>
      </c>
      <c r="D56" s="0" t="s">
        <v>134</v>
      </c>
      <c r="E56" s="0" t="s">
        <v>135</v>
      </c>
      <c r="F56" s="0" t="s">
        <v>25</v>
      </c>
      <c r="G56" s="2" t="n">
        <v>413</v>
      </c>
      <c r="H56" s="3" t="n">
        <v>107310</v>
      </c>
      <c r="I56" s="4" t="n">
        <v>30</v>
      </c>
      <c r="J56" s="5" t="n">
        <v>18000</v>
      </c>
      <c r="K56" s="6" t="n">
        <f aca="false">SUM(J56/I56)</f>
        <v>600</v>
      </c>
    </row>
    <row r="57" customFormat="false" ht="20.1" hidden="false" customHeight="true" outlineLevel="0" collapsed="false">
      <c r="A57" s="1" t="n">
        <v>37102</v>
      </c>
      <c r="B57" s="1" t="n">
        <v>37105</v>
      </c>
      <c r="C57" s="0" t="s">
        <v>136</v>
      </c>
      <c r="D57" s="0" t="s">
        <v>137</v>
      </c>
      <c r="E57" s="0" t="s">
        <v>138</v>
      </c>
      <c r="F57" s="0" t="s">
        <v>25</v>
      </c>
      <c r="G57" s="2" t="n">
        <v>413</v>
      </c>
      <c r="H57" s="3" t="n">
        <v>107309</v>
      </c>
      <c r="I57" s="4" t="n">
        <v>23</v>
      </c>
      <c r="J57" s="5" t="n">
        <v>40000</v>
      </c>
      <c r="K57" s="6" t="n">
        <f aca="false">SUM(J57/I57)</f>
        <v>1739.13043478261</v>
      </c>
    </row>
    <row r="58" customFormat="false" ht="20.1" hidden="false" customHeight="true" outlineLevel="0" collapsed="false">
      <c r="A58" s="1" t="n">
        <v>37110</v>
      </c>
      <c r="B58" s="1" t="n">
        <v>37111</v>
      </c>
      <c r="C58" s="0" t="s">
        <v>139</v>
      </c>
      <c r="D58" s="0" t="s">
        <v>140</v>
      </c>
      <c r="E58" s="0" t="s">
        <v>141</v>
      </c>
      <c r="F58" s="0" t="s">
        <v>25</v>
      </c>
      <c r="G58" s="2" t="n">
        <v>413</v>
      </c>
      <c r="H58" s="3" t="n">
        <v>107322</v>
      </c>
      <c r="I58" s="4" t="s">
        <v>34</v>
      </c>
      <c r="J58" s="5" t="n">
        <v>16475</v>
      </c>
      <c r="K58" s="6" t="s">
        <v>26</v>
      </c>
    </row>
    <row r="59" customFormat="false" ht="20.1" hidden="false" customHeight="true" outlineLevel="0" collapsed="false">
      <c r="A59" s="14" t="n">
        <v>37112</v>
      </c>
      <c r="B59" s="14" t="n">
        <v>37112</v>
      </c>
      <c r="C59" s="15" t="s">
        <v>94</v>
      </c>
      <c r="D59" s="15" t="s">
        <v>32</v>
      </c>
      <c r="E59" s="15" t="s">
        <v>61</v>
      </c>
      <c r="F59" s="15" t="s">
        <v>25</v>
      </c>
      <c r="G59" s="16" t="n">
        <v>413</v>
      </c>
      <c r="H59" s="17" t="n">
        <v>106303</v>
      </c>
      <c r="I59" s="18" t="n">
        <v>90</v>
      </c>
      <c r="J59" s="19" t="n">
        <v>7090</v>
      </c>
      <c r="K59" s="20" t="n">
        <f aca="false">SUM(J59/I59)</f>
        <v>78.7777777777778</v>
      </c>
      <c r="L59" s="18"/>
      <c r="M59" s="19"/>
      <c r="N59" s="20"/>
      <c r="O59" s="15"/>
    </row>
    <row r="60" customFormat="false" ht="20.1" hidden="false" customHeight="true" outlineLevel="0" collapsed="false">
      <c r="A60" s="1" t="n">
        <v>37112</v>
      </c>
      <c r="B60" s="1" t="n">
        <v>37114</v>
      </c>
      <c r="C60" s="0" t="s">
        <v>91</v>
      </c>
      <c r="D60" s="0" t="s">
        <v>142</v>
      </c>
      <c r="E60" s="0" t="s">
        <v>92</v>
      </c>
      <c r="F60" s="0" t="s">
        <v>25</v>
      </c>
      <c r="G60" s="2" t="n">
        <v>413</v>
      </c>
      <c r="H60" s="3" t="n">
        <v>106303</v>
      </c>
      <c r="I60" s="4" t="n">
        <v>16</v>
      </c>
      <c r="J60" s="5" t="n">
        <v>33541</v>
      </c>
      <c r="K60" s="6" t="n">
        <f aca="false">SUM(J60/I60)</f>
        <v>2096.3125</v>
      </c>
    </row>
    <row r="61" customFormat="false" ht="20.1" hidden="false" customHeight="true" outlineLevel="0" collapsed="false">
      <c r="A61" s="1" t="n">
        <v>37112</v>
      </c>
      <c r="B61" s="1" t="n">
        <v>37116</v>
      </c>
      <c r="C61" s="0" t="s">
        <v>143</v>
      </c>
      <c r="D61" s="0" t="s">
        <v>23</v>
      </c>
      <c r="E61" s="0" t="s">
        <v>144</v>
      </c>
      <c r="F61" s="0" t="s">
        <v>25</v>
      </c>
      <c r="G61" s="2" t="n">
        <v>413</v>
      </c>
      <c r="H61" s="3" t="n">
        <v>107307</v>
      </c>
      <c r="I61" s="4" t="n">
        <v>40</v>
      </c>
      <c r="J61" s="5" t="n">
        <v>60878</v>
      </c>
      <c r="K61" s="6" t="n">
        <f aca="false">SUM(J61/I61)</f>
        <v>1521.95</v>
      </c>
    </row>
    <row r="62" customFormat="false" ht="20.1" hidden="false" customHeight="true" outlineLevel="0" collapsed="false">
      <c r="A62" s="1" t="n">
        <v>37119</v>
      </c>
      <c r="B62" s="1" t="n">
        <v>37122</v>
      </c>
      <c r="C62" s="0" t="s">
        <v>145</v>
      </c>
      <c r="D62" s="0" t="s">
        <v>56</v>
      </c>
      <c r="E62" s="0" t="s">
        <v>146</v>
      </c>
      <c r="F62" s="0" t="s">
        <v>25</v>
      </c>
      <c r="G62" s="2" t="n">
        <v>413</v>
      </c>
      <c r="H62" s="3" t="n">
        <v>106298</v>
      </c>
      <c r="I62" s="4" t="n">
        <v>55</v>
      </c>
      <c r="J62" s="5" t="n">
        <v>158766</v>
      </c>
      <c r="K62" s="6" t="n">
        <f aca="false">SUM(J62/I62)</f>
        <v>2886.65454545455</v>
      </c>
    </row>
    <row r="63" customFormat="false" ht="20.1" hidden="false" customHeight="true" outlineLevel="0" collapsed="false">
      <c r="A63" s="1" t="n">
        <v>37147</v>
      </c>
      <c r="B63" s="1" t="n">
        <v>37148</v>
      </c>
      <c r="C63" s="0" t="s">
        <v>147</v>
      </c>
      <c r="D63" s="0" t="s">
        <v>148</v>
      </c>
      <c r="E63" s="0" t="s">
        <v>149</v>
      </c>
      <c r="F63" s="0" t="s">
        <v>86</v>
      </c>
      <c r="G63" s="2" t="n">
        <v>413</v>
      </c>
      <c r="H63" s="3" t="n">
        <v>105573</v>
      </c>
    </row>
    <row r="64" customFormat="false" ht="20.1" hidden="false" customHeight="true" outlineLevel="0" collapsed="false">
      <c r="A64" s="1" t="n">
        <v>37148</v>
      </c>
      <c r="B64" s="1" t="n">
        <v>37150</v>
      </c>
      <c r="C64" s="0" t="s">
        <v>150</v>
      </c>
      <c r="D64" s="0" t="s">
        <v>151</v>
      </c>
      <c r="E64" s="0" t="s">
        <v>152</v>
      </c>
      <c r="F64" s="0" t="s">
        <v>25</v>
      </c>
      <c r="G64" s="2" t="n">
        <v>413</v>
      </c>
      <c r="H64" s="3" t="n">
        <v>107443</v>
      </c>
      <c r="I64" s="4" t="n">
        <v>25</v>
      </c>
      <c r="J64" s="5" t="n">
        <v>37438</v>
      </c>
      <c r="K64" s="6" t="n">
        <f aca="false">SUM(J64/I64)</f>
        <v>1497.52</v>
      </c>
    </row>
    <row r="65" customFormat="false" ht="20.1" hidden="false" customHeight="true" outlineLevel="0" collapsed="false">
      <c r="A65" s="1" t="n">
        <v>37155</v>
      </c>
      <c r="B65" s="1" t="n">
        <v>37157</v>
      </c>
      <c r="C65" s="0" t="s">
        <v>153</v>
      </c>
      <c r="D65" s="0" t="s">
        <v>154</v>
      </c>
      <c r="E65" s="0" t="s">
        <v>155</v>
      </c>
      <c r="F65" s="0" t="s">
        <v>156</v>
      </c>
      <c r="G65" s="2" t="n">
        <v>460</v>
      </c>
      <c r="H65" s="3" t="n">
        <v>104561</v>
      </c>
      <c r="I65" s="4" t="n">
        <v>25</v>
      </c>
      <c r="J65" s="5" t="n">
        <v>48763</v>
      </c>
      <c r="K65" s="6" t="n">
        <f aca="false">SUM(J65/I65)</f>
        <v>1950.52</v>
      </c>
    </row>
    <row r="66" customFormat="false" ht="20.1" hidden="false" customHeight="true" outlineLevel="0" collapsed="false">
      <c r="A66" s="23" t="s">
        <v>157</v>
      </c>
      <c r="B66" s="23"/>
      <c r="C66" s="24"/>
      <c r="D66" s="24"/>
      <c r="E66" s="24"/>
      <c r="F66" s="24"/>
      <c r="G66" s="25"/>
      <c r="H66" s="26"/>
      <c r="I66" s="11" t="n">
        <f aca="false">SUM(I55:I65)</f>
        <v>325</v>
      </c>
      <c r="J66" s="13" t="n">
        <f aca="false">SUM(J55:J65)</f>
        <v>425767</v>
      </c>
      <c r="K66" s="13" t="n">
        <f aca="false">SUM(K55:K65)</f>
        <v>12600.1985913483</v>
      </c>
      <c r="L66" s="11" t="n">
        <f aca="false">SUM(L55:L65)</f>
        <v>0</v>
      </c>
      <c r="M66" s="13" t="n">
        <f aca="false">SUM(M55:M65)</f>
        <v>0</v>
      </c>
      <c r="N66" s="13" t="n">
        <f aca="false">SUM(N55:N65)</f>
        <v>0</v>
      </c>
      <c r="O66" s="24"/>
    </row>
    <row r="67" customFormat="false" ht="20.1" hidden="false" customHeight="true" outlineLevel="0" collapsed="false">
      <c r="A67" s="1" t="s">
        <v>158</v>
      </c>
      <c r="B67" s="1" t="s">
        <v>158</v>
      </c>
      <c r="C67" s="0" t="s">
        <v>159</v>
      </c>
      <c r="D67" s="0" t="s">
        <v>160</v>
      </c>
      <c r="E67" s="0" t="s">
        <v>161</v>
      </c>
      <c r="F67" s="0" t="s">
        <v>25</v>
      </c>
      <c r="G67" s="2" t="n">
        <v>413</v>
      </c>
      <c r="H67" s="3" t="n">
        <v>150246</v>
      </c>
      <c r="I67" s="4" t="n">
        <v>15</v>
      </c>
      <c r="J67" s="5" t="n">
        <v>46481</v>
      </c>
      <c r="K67" s="6" t="n">
        <f aca="false">SUM(J67/I67)</f>
        <v>3098.73333333333</v>
      </c>
    </row>
    <row r="68" customFormat="false" ht="20.1" hidden="false" customHeight="true" outlineLevel="0" collapsed="false">
      <c r="A68" s="1" t="n">
        <v>37168</v>
      </c>
      <c r="B68" s="1" t="n">
        <v>37171</v>
      </c>
      <c r="C68" s="0" t="s">
        <v>150</v>
      </c>
      <c r="D68" s="0" t="s">
        <v>23</v>
      </c>
      <c r="E68" s="0" t="s">
        <v>162</v>
      </c>
      <c r="F68" s="0" t="s">
        <v>25</v>
      </c>
      <c r="G68" s="2" t="n">
        <v>413</v>
      </c>
      <c r="H68" s="3" t="s">
        <v>163</v>
      </c>
      <c r="I68" s="4" t="n">
        <v>30</v>
      </c>
      <c r="J68" s="5" t="n">
        <v>39075</v>
      </c>
      <c r="K68" s="6" t="n">
        <f aca="false">SUM(J68/I68)</f>
        <v>1302.5</v>
      </c>
    </row>
    <row r="69" customFormat="false" ht="20.1" hidden="false" customHeight="true" outlineLevel="0" collapsed="false">
      <c r="A69" s="14" t="n">
        <v>37175</v>
      </c>
      <c r="B69" s="14" t="n">
        <v>37177</v>
      </c>
      <c r="C69" s="15" t="s">
        <v>164</v>
      </c>
      <c r="D69" s="15" t="s">
        <v>95</v>
      </c>
      <c r="E69" s="15" t="s">
        <v>24</v>
      </c>
      <c r="F69" s="15" t="s">
        <v>30</v>
      </c>
      <c r="G69" s="16" t="n">
        <v>1206</v>
      </c>
      <c r="H69" s="17" t="n">
        <v>103468</v>
      </c>
      <c r="I69" s="18" t="s">
        <v>26</v>
      </c>
      <c r="J69" s="19" t="n">
        <v>10789</v>
      </c>
      <c r="K69" s="20" t="s">
        <v>26</v>
      </c>
      <c r="L69" s="18"/>
      <c r="M69" s="19"/>
      <c r="N69" s="20"/>
      <c r="O69" s="15"/>
    </row>
    <row r="70" customFormat="false" ht="20.1" hidden="false" customHeight="true" outlineLevel="0" collapsed="false">
      <c r="A70" s="1" t="n">
        <v>37203</v>
      </c>
      <c r="B70" s="1" t="n">
        <v>37203</v>
      </c>
      <c r="C70" s="0" t="s">
        <v>165</v>
      </c>
      <c r="D70" s="0" t="s">
        <v>32</v>
      </c>
      <c r="E70" s="0" t="s">
        <v>166</v>
      </c>
      <c r="F70" s="0" t="s">
        <v>25</v>
      </c>
      <c r="G70" s="2" t="n">
        <v>413</v>
      </c>
      <c r="H70" s="3" t="s">
        <v>167</v>
      </c>
      <c r="I70" s="4" t="n">
        <v>10</v>
      </c>
      <c r="J70" s="5" t="n">
        <v>3000</v>
      </c>
      <c r="K70" s="6" t="n">
        <f aca="false">SUM(J70/I70)</f>
        <v>300</v>
      </c>
    </row>
    <row r="71" customFormat="false" ht="20.1" hidden="false" customHeight="true" outlineLevel="0" collapsed="false">
      <c r="A71" s="1" t="n">
        <v>37206</v>
      </c>
      <c r="B71" s="1" t="n">
        <v>37208</v>
      </c>
      <c r="C71" s="0" t="s">
        <v>168</v>
      </c>
      <c r="D71" s="0" t="s">
        <v>169</v>
      </c>
      <c r="E71" s="0" t="s">
        <v>170</v>
      </c>
      <c r="F71" s="0" t="s">
        <v>156</v>
      </c>
      <c r="G71" s="2" t="n">
        <v>1105</v>
      </c>
      <c r="H71" s="3" t="n">
        <v>120420</v>
      </c>
      <c r="I71" s="4" t="n">
        <v>60</v>
      </c>
      <c r="J71" s="5" t="n">
        <v>142652</v>
      </c>
      <c r="K71" s="6" t="n">
        <f aca="false">SUM(J71/I71)</f>
        <v>2377.53333333333</v>
      </c>
    </row>
    <row r="72" customFormat="false" ht="20.1" hidden="false" customHeight="true" outlineLevel="0" collapsed="false">
      <c r="A72" s="1" t="n">
        <v>37225</v>
      </c>
      <c r="B72" s="1" t="n">
        <v>37227</v>
      </c>
      <c r="C72" s="0" t="s">
        <v>171</v>
      </c>
      <c r="D72" s="0" t="s">
        <v>71</v>
      </c>
      <c r="E72" s="0" t="s">
        <v>172</v>
      </c>
      <c r="F72" s="0" t="s">
        <v>25</v>
      </c>
      <c r="G72" s="2" t="n">
        <v>413</v>
      </c>
      <c r="H72" s="3" t="s">
        <v>173</v>
      </c>
      <c r="I72" s="4" t="n">
        <v>56</v>
      </c>
      <c r="J72" s="5" t="n">
        <v>162373</v>
      </c>
      <c r="K72" s="6" t="n">
        <f aca="false">SUM(J72/I72)</f>
        <v>2899.51785714286</v>
      </c>
    </row>
    <row r="73" customFormat="false" ht="20.1" hidden="false" customHeight="true" outlineLevel="0" collapsed="false">
      <c r="A73" s="23" t="s">
        <v>174</v>
      </c>
      <c r="B73" s="23"/>
      <c r="C73" s="24"/>
      <c r="D73" s="24"/>
      <c r="E73" s="24"/>
      <c r="F73" s="24"/>
      <c r="G73" s="25"/>
      <c r="H73" s="26"/>
      <c r="I73" s="13" t="n">
        <f aca="false">SUM(I67:I72)</f>
        <v>171</v>
      </c>
      <c r="J73" s="13" t="n">
        <f aca="false">SUM(J67:J72)</f>
        <v>404370</v>
      </c>
      <c r="K73" s="13" t="n">
        <f aca="false">SUM(K67:K72)</f>
        <v>9978.28452380952</v>
      </c>
      <c r="L73" s="13" t="n">
        <f aca="false">SUM(L67:L72)</f>
        <v>0</v>
      </c>
      <c r="M73" s="13" t="n">
        <f aca="false">SUM(M67:M72)</f>
        <v>0</v>
      </c>
      <c r="N73" s="13" t="n">
        <f aca="false">SUM(N67:N72)</f>
        <v>0</v>
      </c>
      <c r="O73" s="24"/>
    </row>
    <row r="74" customFormat="false" ht="20.1" hidden="false" customHeight="true" outlineLevel="0" collapsed="false">
      <c r="A74" s="23" t="s">
        <v>175</v>
      </c>
      <c r="B74" s="23"/>
      <c r="C74" s="24"/>
      <c r="D74" s="24"/>
      <c r="E74" s="24"/>
      <c r="F74" s="24"/>
      <c r="G74" s="25"/>
      <c r="H74" s="26"/>
      <c r="I74" s="11"/>
      <c r="J74" s="27"/>
      <c r="K74" s="13"/>
      <c r="L74" s="11"/>
      <c r="M74" s="27"/>
      <c r="N74" s="13"/>
      <c r="O74" s="24"/>
    </row>
  </sheetData>
  <printOptions headings="false" gridLines="true" gridLinesSet="true" horizontalCentered="false" verticalCentered="false"/>
  <pageMargins left="0.279861111111111" right="0.459722222222222" top="0.340277777777778" bottom="0.529861111111111" header="0.511811023622047" footer="0.259722222222222"/>
  <pageSetup paperSize="1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2001-07-15T20:05:16Z</dcterms:created>
  <dc:creator>Dorie M Hitchcock</dc:creator>
  <dc:description/>
  <dc:language>en-US</dc:language>
  <cp:lastModifiedBy>dhitchc</cp:lastModifiedBy>
  <cp:lastPrinted>2001-07-20T15:40:46Z</cp:lastPrinted>
  <dcterms:modified xsi:type="dcterms:W3CDTF">2001-07-20T15:40:53Z</dcterms:modified>
  <cp:revision>0</cp:revision>
  <dc:subject/>
  <dc:title/>
</cp:coreProperties>
</file>