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44,488 Interest 12/1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6</xdr:row>
                <xdr:rowOff>7</xdr:rowOff>
              </xdr:from>
              <xdr:to>
                <xdr:col>3</xdr:col>
                <xdr:colOff>41</xdr:colOff>
                <xdr:row>10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<sst xmlns="http://schemas.openxmlformats.org/spreadsheetml/2006/main" count="200" uniqueCount="46">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</sst>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2.xml"/><Relationship Id="rId19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8.xml"/><Relationship Id="rId2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735239.85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735239.85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735239.85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735239.85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735239.85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735239.85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735239.85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735239.85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735239.85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735239.85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735239.85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735239.85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735239.85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735239.85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735239.85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79568034.6600001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79568034.6600001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79568034.6600001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79568034.6600001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79568034.6600001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79568034.6600001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79568034.6600001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79568034.6600001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79568034.6600001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79568034.6600001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79568034.6600001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79568034.6600001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79568034.6600001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79568034.6600001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79568034.6600001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79568034.6600001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79568034.6600001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79568034.6600001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79568034.6600001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79568034.6600001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79568034.6600001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79568034.6600001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79568034.6600001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79568034.6600001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79568034.6600001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79568034.6600001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-30829260</v>
          </cell>
        </row>
        <row r="22">
          <cell r="J22">
            <v>530174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7856805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2075741.95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4951151.29257064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4948219.39756875</v>
          </cell>
        </row>
        <row r="257">
          <cell r="FJ257">
            <v>0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5646181.47667065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5559481.51251825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5559481.51251825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5650273.7132614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5644160.01849479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5646888.56495747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5642739.3707506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5643837.28284501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5559512.06251825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5559512.06251825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4940923.72138389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4946351.80319619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4945232.79937339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4951197.7969319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4948518.02159403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4855987.48751719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4855987.48751719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4945265.98852375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32256743.7859998</v>
          </cell>
        </row>
        <row r="215">
          <cell r="CX215">
            <v>696262.790000009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37232</v>
          </cell>
        </row>
        <row r="257">
          <cell r="CT257">
            <v>32256743.7859998</v>
          </cell>
        </row>
        <row r="257">
          <cell r="CX257">
            <v>696262.790000009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37233</v>
          </cell>
        </row>
        <row r="299">
          <cell r="CT299">
            <v>32256743.7859998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32256743.7859998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32256743.7859998</v>
          </cell>
        </row>
        <row r="383">
          <cell r="CX383">
            <v>696262.790000009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37236</v>
          </cell>
        </row>
        <row r="425">
          <cell r="CT425">
            <v>32256743.7859998</v>
          </cell>
        </row>
        <row r="425">
          <cell r="CX425">
            <v>696262.790000009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37237</v>
          </cell>
        </row>
        <row r="467">
          <cell r="CT467">
            <v>32256743.7859998</v>
          </cell>
        </row>
        <row r="467">
          <cell r="CX467">
            <v>696262.790000009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37238</v>
          </cell>
        </row>
        <row r="509">
          <cell r="CT509">
            <v>32256743.7859998</v>
          </cell>
        </row>
        <row r="509">
          <cell r="CX509">
            <v>696262.790000009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37239</v>
          </cell>
        </row>
        <row r="551">
          <cell r="CT551">
            <v>32256743.7859998</v>
          </cell>
        </row>
        <row r="551">
          <cell r="CX551">
            <v>696262.790000009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32256743.7859998</v>
          </cell>
        </row>
        <row r="593">
          <cell r="CX593">
            <v>696262.790000009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32256743.7859998</v>
          </cell>
        </row>
        <row r="635">
          <cell r="CX635">
            <v>696262.790000009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32256743.7859998</v>
          </cell>
        </row>
        <row r="677">
          <cell r="CX677">
            <v>696262.790000009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32256743.7859998</v>
          </cell>
        </row>
        <row r="719">
          <cell r="CX719">
            <v>696262.790000009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32256743.7859998</v>
          </cell>
        </row>
        <row r="761">
          <cell r="CX761">
            <v>696262.790000009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32256743.7859998</v>
          </cell>
        </row>
        <row r="803">
          <cell r="CX803">
            <v>696262.790000009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32256743.7859998</v>
          </cell>
        </row>
        <row r="845">
          <cell r="CX845">
            <v>696262.790000009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32256743.7859998</v>
          </cell>
        </row>
        <row r="887">
          <cell r="CX887">
            <v>696262.790000009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32256743.7859998</v>
          </cell>
        </row>
        <row r="929">
          <cell r="CX929">
            <v>696262.790000009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32256743.7859998</v>
          </cell>
        </row>
        <row r="971">
          <cell r="CX971">
            <v>696262.790000009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32256743.7859998</v>
          </cell>
        </row>
        <row r="1013">
          <cell r="CX1013">
            <v>696262.790000009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32256743.7859998</v>
          </cell>
        </row>
        <row r="1055">
          <cell r="CX1055">
            <v>696262.790000009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32256743.7859998</v>
          </cell>
        </row>
        <row r="1097">
          <cell r="CX1097">
            <v>696262.790000009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32256743.7859998</v>
          </cell>
        </row>
        <row r="1139">
          <cell r="CX1139">
            <v>696262.790000009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32256743.7859998</v>
          </cell>
        </row>
        <row r="1181">
          <cell r="CX1181">
            <v>696262.790000009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32256743.7859998</v>
          </cell>
        </row>
        <row r="1223">
          <cell r="CX1223">
            <v>696262.790000009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32256743.7859998</v>
          </cell>
        </row>
        <row r="1265">
          <cell r="CX1265">
            <v>696262.790000009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2257974.65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2257974.65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2257974.65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2257974.65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2257974.65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2257974.65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2257974.65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2257974.65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2257974.65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2257974.65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2257974.65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2257974.65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2257974.65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2257974.65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2257974.65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2257974.65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2257974.65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2257974.65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2257974.65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2257974.65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2257974.65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2257974.65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SUMIF([1]Statements!$A$5:$A$1305,$A$3,[1]Statements!$BN$5:$BN$1305)-3+44488</f>
        <v>239387.536000026</v>
      </c>
      <c r="C8" s="19"/>
      <c r="D8" s="19" t="n">
        <f aca="false">B8-C8</f>
        <v>239387.536000026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239387.536000026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SUMIF([5]Statements!$A$5:$A$1305,$A$3,[5]Statements!$FF$5:$FF$1305)+15608-1305.39</f>
        <v>4082982.20909169</v>
      </c>
      <c r="C12" s="19"/>
      <c r="D12" s="19" t="n">
        <f aca="false">B12-C12</f>
        <v>4082982.20909169</v>
      </c>
      <c r="E12" s="19" t="n">
        <v>0</v>
      </c>
      <c r="F12" s="19" t="n">
        <f aca="false">'[2]CARR FUTURES'!$I$12</f>
        <v>2075741.95</v>
      </c>
      <c r="G12" s="19"/>
      <c r="H12" s="19" t="n">
        <f aca="false">F12-G12</f>
        <v>2075741.95</v>
      </c>
      <c r="I12" s="19"/>
      <c r="J12" s="19"/>
      <c r="K12" s="19"/>
      <c r="L12" s="19" t="n">
        <f aca="false">B12+E12-F12+J12</f>
        <v>2007240.25909169</v>
      </c>
      <c r="M12" s="20"/>
      <c r="N12" s="21"/>
      <c r="O12" s="21"/>
      <c r="P12" s="19" t="n">
        <f aca="false">SUMIF([5]Statements!$A$5:$A$1305,$A$3,[5]Statements!$FJ$5:$FJ$1305)</f>
        <v>-1553591.29625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38582105.9959998</v>
      </c>
      <c r="C14" s="19"/>
      <c r="D14" s="19" t="n">
        <f aca="false">B14-C14</f>
        <v>38582105.9959998</v>
      </c>
      <c r="E14" s="19" t="n">
        <f aca="false">+'[2]EDF MANN'!$J$20</f>
        <v>-30829260</v>
      </c>
      <c r="F14" s="19" t="n">
        <f aca="false">'[2]EDF MANN'!$J$22</f>
        <v>530174</v>
      </c>
      <c r="G14" s="19"/>
      <c r="H14" s="19" t="n">
        <f aca="false">F14-G14</f>
        <v>530174</v>
      </c>
      <c r="I14" s="19"/>
      <c r="J14" s="19"/>
      <c r="K14" s="19"/>
      <c r="L14" s="19" t="n">
        <f aca="false">B14+E14-F14+J14</f>
        <v>7222671.99599978</v>
      </c>
      <c r="M14" s="20"/>
      <c r="N14" s="21"/>
      <c r="O14" s="21"/>
      <c r="P14" s="19" t="n">
        <f aca="false">SUMIF([7]Statements!$A$5:$A$1305,$A$3,[7]Statements!$DB$5:$DB$1305)</f>
        <v>7021630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2257971.65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82035399.6600001</v>
      </c>
      <c r="C20" s="19"/>
      <c r="D20" s="19" t="n">
        <f aca="false">B20-C20</f>
        <v>82035399.6600001</v>
      </c>
      <c r="E20" s="19" t="n">
        <v>0</v>
      </c>
      <c r="F20" s="19" t="n">
        <f aca="false">[2]PARIBAS!$J$19</f>
        <v>7856805</v>
      </c>
      <c r="G20" s="19"/>
      <c r="H20" s="19" t="n">
        <f aca="false">F20-G20</f>
        <v>7856805</v>
      </c>
      <c r="I20" s="19"/>
      <c r="J20" s="19"/>
      <c r="K20" s="19"/>
      <c r="L20" s="19" t="n">
        <f aca="false">B20+E20-F20+J20</f>
        <v>74178594.6600001</v>
      </c>
      <c r="M20" s="20"/>
      <c r="N20" s="21"/>
      <c r="O20" s="21"/>
      <c r="P20" s="19" t="n">
        <f aca="false">SUMIF([12]Statements!$A$5:$A$1305,$A$3,[12]Statements!$DJ$5:$DJ$1305)</f>
        <v>2535090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SUMIF([13]Statements!$A$5:$A$1305,$A$3,[13]Statements!$EQ$5:$EQ$1305)+1112541.5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128014391.049104</v>
      </c>
      <c r="C28" s="28" t="n">
        <f aca="false">SUM(C7:C26)</f>
        <v>0</v>
      </c>
      <c r="D28" s="28" t="n">
        <f aca="false">SUM(D7:D26)</f>
        <v>128014391.049104</v>
      </c>
      <c r="E28" s="28" t="n">
        <f aca="false">SUM(E7:E26)</f>
        <v>-30829260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8003128.70375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2001-12-06T14:01:21Z</cp:lastPrinted>
  <dcterms:modified xsi:type="dcterms:W3CDTF">2001-12-06T14:03:25Z</dcterms:modified>
  <cp:revision>0</cp:revision>
  <dc:subject/>
  <dc:title/>
</cp:coreProperties>
</file>