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01" sheetId="1" state="visible" r:id="rId3"/>
    <sheet name="Jun01" sheetId="2" state="visible" r:id="rId4"/>
    <sheet name="Jul01" sheetId="3" state="visible" r:id="rId5"/>
    <sheet name="Aug01" sheetId="4" state="visible" r:id="rId6"/>
    <sheet name="Sep01" sheetId="5" state="visible" r:id="rId7"/>
  </sheets>
  <definedNames>
    <definedName function="false" hidden="false" localSheetId="3" name="_xlnm.Print_Area" vbProcedure="false">Aug01!$A$3:$AI$164</definedName>
    <definedName function="false" hidden="false" localSheetId="3" name="_xlnm.Print_Titles" vbProcedure="false">Aug01!$1:$2</definedName>
    <definedName function="false" hidden="false" localSheetId="2" name="_xlnm.Print_Area" vbProcedure="false">Jul01!$A$3:$AI$164</definedName>
    <definedName function="false" hidden="false" localSheetId="2" name="_xlnm.Print_Titles" vbProcedure="false">Jul01!$1:$2</definedName>
    <definedName function="false" hidden="false" localSheetId="1" name="_xlnm.Print_Area" vbProcedure="false">Jun01!$A$3:$AH$164</definedName>
    <definedName function="false" hidden="false" localSheetId="1" name="_xlnm.Print_Titles" vbProcedure="false">Jun01!$1:$2</definedName>
    <definedName function="false" hidden="false" localSheetId="0" name="_xlnm.Print_Area" vbProcedure="false">May01!$A$3:$AI$164</definedName>
    <definedName function="false" hidden="false" localSheetId="0" name="_xlnm.Print_Titles" vbProcedure="false">May01!$1:$2</definedName>
    <definedName function="false" hidden="false" localSheetId="4" name="_xlnm.Print_Area" vbProcedure="false">Sep01!$A$3:$AH$164</definedName>
    <definedName function="false" hidden="false" localSheetId="4" name="_xlnm.Print_Titles" vbProcedure="false">Sep01!$1:$2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<sst xmlns="http://schemas.openxmlformats.org/spreadsheetml/2006/main" count="745" uniqueCount="112">
  <si>
    <t xml:space="preserve">Plants</t>
  </si>
  <si>
    <t xml:space="preserve"> Net Mwe</t>
  </si>
  <si>
    <t xml:space="preserve">ECAR</t>
  </si>
  <si>
    <t xml:space="preserve">BEAVER VALLEY 1</t>
  </si>
  <si>
    <t xml:space="preserve">BEAVER VALLEY 2</t>
  </si>
  <si>
    <t xml:space="preserve">DAVIS BESSE</t>
  </si>
  <si>
    <t xml:space="preserve">DC COOK 1</t>
  </si>
  <si>
    <t xml:space="preserve">DC COOK 2</t>
  </si>
  <si>
    <t xml:space="preserve">FERMI 2</t>
  </si>
  <si>
    <t xml:space="preserve">PALISADES</t>
  </si>
  <si>
    <t xml:space="preserve">PERRY 1</t>
  </si>
  <si>
    <t xml:space="preserve">Regional MW forecast w/o FOR</t>
  </si>
  <si>
    <t xml:space="preserve">Forced Outage/Derate = </t>
  </si>
  <si>
    <t xml:space="preserve">Total regional MW forecast</t>
  </si>
  <si>
    <t xml:space="preserve">Total Possible</t>
  </si>
  <si>
    <t xml:space="preserve">ERCOT</t>
  </si>
  <si>
    <t xml:space="preserve">COMANCHE PEAK 1</t>
  </si>
  <si>
    <t xml:space="preserve">COMANCHE PEAK 2</t>
  </si>
  <si>
    <t xml:space="preserve">SOUTH TEXAS 1</t>
  </si>
  <si>
    <t xml:space="preserve">SOUTH TEXAS 2</t>
  </si>
  <si>
    <t xml:space="preserve">FRCC</t>
  </si>
  <si>
    <t xml:space="preserve">CRYSTAL RIVER 3</t>
  </si>
  <si>
    <t xml:space="preserve">ST LUCIE 1</t>
  </si>
  <si>
    <t xml:space="preserve">ST LUCIE 2</t>
  </si>
  <si>
    <t xml:space="preserve">TURKEY POINT 3</t>
  </si>
  <si>
    <t xml:space="preserve">TURKEY POINT 4</t>
  </si>
  <si>
    <t xml:space="preserve">MAAC</t>
  </si>
  <si>
    <t xml:space="preserve">CALVERT CLIFFS 1</t>
  </si>
  <si>
    <t xml:space="preserve">CALVERT CLIFFS 2</t>
  </si>
  <si>
    <t xml:space="preserve">HOPE CREEK</t>
  </si>
  <si>
    <t xml:space="preserve">LIMERICK 1</t>
  </si>
  <si>
    <t xml:space="preserve">LIMERICK 2</t>
  </si>
  <si>
    <t xml:space="preserve">OYSTER CREEK 1</t>
  </si>
  <si>
    <t xml:space="preserve">PEACH BOTTOM 2</t>
  </si>
  <si>
    <t xml:space="preserve">PEACH BOTTOM 3</t>
  </si>
  <si>
    <t xml:space="preserve">SALEM 1</t>
  </si>
  <si>
    <t xml:space="preserve">SALEM 2</t>
  </si>
  <si>
    <t xml:space="preserve">SUSQUEHANNA 1</t>
  </si>
  <si>
    <t xml:space="preserve">SUSQUEHANNA 2</t>
  </si>
  <si>
    <t xml:space="preserve">THREE MILE ISLAND 1</t>
  </si>
  <si>
    <t xml:space="preserve">MAIN</t>
  </si>
  <si>
    <t xml:space="preserve">BRAIDWOOD 1</t>
  </si>
  <si>
    <t xml:space="preserve">BRAIDWOOD 2</t>
  </si>
  <si>
    <t xml:space="preserve">BYRON 1</t>
  </si>
  <si>
    <t xml:space="preserve">BYRON 2</t>
  </si>
  <si>
    <t xml:space="preserve">CLINTON 1</t>
  </si>
  <si>
    <t xml:space="preserve">DRESDEN 2</t>
  </si>
  <si>
    <t xml:space="preserve">DRESDEN 3</t>
  </si>
  <si>
    <t xml:space="preserve">KEWAUNEE</t>
  </si>
  <si>
    <t xml:space="preserve">LASALLE 1</t>
  </si>
  <si>
    <t xml:space="preserve">LASALLE 2</t>
  </si>
  <si>
    <t xml:space="preserve">POINT BEACH 1</t>
  </si>
  <si>
    <t xml:space="preserve">POINT BEACH 2</t>
  </si>
  <si>
    <t xml:space="preserve">QUAD CITIES 1</t>
  </si>
  <si>
    <t xml:space="preserve">QUAD CITIES 2</t>
  </si>
  <si>
    <t xml:space="preserve">MAPP</t>
  </si>
  <si>
    <t xml:space="preserve">COOPER</t>
  </si>
  <si>
    <t xml:space="preserve">DUANE ARNOLD</t>
  </si>
  <si>
    <t xml:space="preserve">FORT CALHOUN</t>
  </si>
  <si>
    <t xml:space="preserve">MONTICELLO</t>
  </si>
  <si>
    <t xml:space="preserve">PRAIRIE ISLAND 1</t>
  </si>
  <si>
    <t xml:space="preserve">PRAIRIE ISLAND 2</t>
  </si>
  <si>
    <t xml:space="preserve">NPCC (NEPOOL)</t>
  </si>
  <si>
    <t xml:space="preserve">MILLSTONE 2</t>
  </si>
  <si>
    <t xml:space="preserve">MILLSTONE 3</t>
  </si>
  <si>
    <t xml:space="preserve">PILGRIM 1</t>
  </si>
  <si>
    <t xml:space="preserve">SEABROOK</t>
  </si>
  <si>
    <t xml:space="preserve">VERMONT YANKEE</t>
  </si>
  <si>
    <t xml:space="preserve">NPCC (NYPP)</t>
  </si>
  <si>
    <t xml:space="preserve">FITZPATRICK</t>
  </si>
  <si>
    <t xml:space="preserve">GINNA</t>
  </si>
  <si>
    <t xml:space="preserve">INDIAN POINT 2</t>
  </si>
  <si>
    <t xml:space="preserve">INDIAN POINT 3</t>
  </si>
  <si>
    <t xml:space="preserve">NINE MILE POINT 1</t>
  </si>
  <si>
    <t xml:space="preserve">NINE MILE POINT 2</t>
  </si>
  <si>
    <t xml:space="preserve">SERC</t>
  </si>
  <si>
    <t xml:space="preserve">BROWNS FERRY 2</t>
  </si>
  <si>
    <t xml:space="preserve">BROWNS FERRY 3</t>
  </si>
  <si>
    <t xml:space="preserve">BRUNSWICK 1</t>
  </si>
  <si>
    <t xml:space="preserve">BRUNSWICK 2</t>
  </si>
  <si>
    <t xml:space="preserve">CATAWBA 1</t>
  </si>
  <si>
    <t xml:space="preserve">CATAWBA 2</t>
  </si>
  <si>
    <t xml:space="preserve">FARLEY 1</t>
  </si>
  <si>
    <t xml:space="preserve">FARLEY 2</t>
  </si>
  <si>
    <t xml:space="preserve">HARRIS</t>
  </si>
  <si>
    <t xml:space="preserve">HATCH 1</t>
  </si>
  <si>
    <t xml:space="preserve">HATCH 2</t>
  </si>
  <si>
    <t xml:space="preserve">MCGUIRE 1</t>
  </si>
  <si>
    <t xml:space="preserve">MCGUIRE 2</t>
  </si>
  <si>
    <t xml:space="preserve">NORTH ANNA 1</t>
  </si>
  <si>
    <t xml:space="preserve">NORTH ANNA 2</t>
  </si>
  <si>
    <t xml:space="preserve">OCONEE 1</t>
  </si>
  <si>
    <t xml:space="preserve">OCONEE 2</t>
  </si>
  <si>
    <t xml:space="preserve">OCONEE 3</t>
  </si>
  <si>
    <t xml:space="preserve">ROBINSON 2</t>
  </si>
  <si>
    <t xml:space="preserve">SEQUOYAH 1</t>
  </si>
  <si>
    <t xml:space="preserve">SEQUOYAH 2</t>
  </si>
  <si>
    <t xml:space="preserve">SUMMER</t>
  </si>
  <si>
    <t xml:space="preserve">SURRY 1</t>
  </si>
  <si>
    <t xml:space="preserve">SURRY 2</t>
  </si>
  <si>
    <t xml:space="preserve">VOGTLE 1</t>
  </si>
  <si>
    <t xml:space="preserve">VOGTLE 2</t>
  </si>
  <si>
    <t xml:space="preserve">WATTS BAR 1</t>
  </si>
  <si>
    <t xml:space="preserve">SPP</t>
  </si>
  <si>
    <t xml:space="preserve">ARKANSAS 1</t>
  </si>
  <si>
    <t xml:space="preserve">ARKANSAS 2</t>
  </si>
  <si>
    <t xml:space="preserve">CALLAWAY</t>
  </si>
  <si>
    <t xml:space="preserve">GRAND GULF</t>
  </si>
  <si>
    <t xml:space="preserve">RIVER BEND 1</t>
  </si>
  <si>
    <t xml:space="preserve">WATERFORD 3</t>
  </si>
  <si>
    <t xml:space="preserve">WOLF CREEK</t>
  </si>
  <si>
    <t xml:space="preserve">Grand Total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</si>
</sst>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0"/>
    <numFmt numFmtId="168" formatCode="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DFDFDF"/>
        <bgColor rgb="FFCCFFCC"/>
      </patternFill>
    </fill>
    <fill>
      <patternFill patternType="solid">
        <fgColor rgb="FFC0C0C0"/>
        <bgColor rgb="FFB0B0B0"/>
      </patternFill>
    </fill>
    <fill>
      <patternFill patternType="solid">
        <fgColor rgb="FFB0B0B0"/>
        <bgColor rgb="FFC0C0C0"/>
      </patternFill>
    </fill>
    <fill>
      <patternFill patternType="solid">
        <fgColor rgb="FFFFFFFF"/>
        <bgColor rgb="FFFFFFC0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ck"/>
      <right style="thin"/>
      <top style="double"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6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0B0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true" showOutlineSymbols="false" defaultGridColor="false" view="normal" topLeftCell="A1" colorId="12" zoomScale="100" zoomScaleNormal="100" zoomScalePageLayoutView="100" workbookViewId="0">
      <selection pane="topLeft" activeCell="A1" activeCellId="0" sqref="A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37012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3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2" t="n">
        <f aca="false">K2+1</f>
        <v>8</v>
      </c>
      <c r="M2" s="13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2" t="n">
        <f aca="false">R2+1</f>
        <v>15</v>
      </c>
      <c r="T2" s="13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5" t="n">
        <f aca="false">Y2+1</f>
        <v>22</v>
      </c>
      <c r="AA2" s="13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2"/>
      <c r="G3" s="23"/>
      <c r="H3" s="23"/>
      <c r="I3" s="23"/>
      <c r="J3" s="23"/>
      <c r="K3" s="23"/>
      <c r="L3" s="21"/>
      <c r="M3" s="22"/>
      <c r="N3" s="23"/>
      <c r="O3" s="23"/>
      <c r="P3" s="23"/>
      <c r="Q3" s="23"/>
      <c r="R3" s="23"/>
      <c r="S3" s="21"/>
      <c r="T3" s="22"/>
      <c r="U3" s="23"/>
      <c r="V3" s="23"/>
      <c r="W3" s="23"/>
      <c r="X3" s="23"/>
      <c r="Y3" s="23"/>
      <c r="Z3" s="24"/>
      <c r="AA3" s="22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1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0" t="n">
        <v>1</v>
      </c>
      <c r="M4" s="31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0" t="n">
        <v>1</v>
      </c>
      <c r="T4" s="31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3" t="n">
        <v>1</v>
      </c>
      <c r="AA4" s="31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820</v>
      </c>
      <c r="D5" s="29"/>
      <c r="E5" s="30" t="n">
        <v>1</v>
      </c>
      <c r="F5" s="31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0" t="n">
        <v>1</v>
      </c>
      <c r="M5" s="31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0" t="n">
        <v>1</v>
      </c>
      <c r="T5" s="31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3" t="n">
        <v>1</v>
      </c>
      <c r="AA5" s="31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882</v>
      </c>
      <c r="D6" s="29"/>
      <c r="E6" s="30" t="n">
        <v>1</v>
      </c>
      <c r="F6" s="31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0" t="n">
        <v>1</v>
      </c>
      <c r="M6" s="31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0" t="n">
        <v>1</v>
      </c>
      <c r="T6" s="31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3" t="n">
        <v>1</v>
      </c>
      <c r="AA6" s="31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1073</v>
      </c>
      <c r="D7" s="35"/>
      <c r="E7" s="30" t="n">
        <v>1</v>
      </c>
      <c r="F7" s="31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0" t="n">
        <v>1</v>
      </c>
      <c r="M7" s="31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0" t="n">
        <v>1</v>
      </c>
      <c r="T7" s="31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3" t="n">
        <v>1</v>
      </c>
      <c r="AA7" s="31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1087</v>
      </c>
      <c r="D8" s="29"/>
      <c r="E8" s="30" t="n">
        <v>1</v>
      </c>
      <c r="F8" s="31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0" t="n">
        <v>1</v>
      </c>
      <c r="M8" s="31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6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2" t="n">
        <v>1</v>
      </c>
      <c r="Z8" s="33" t="n">
        <v>1</v>
      </c>
      <c r="AA8" s="36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1089</v>
      </c>
      <c r="D9" s="35"/>
      <c r="E9" s="30" t="n">
        <v>1</v>
      </c>
      <c r="F9" s="31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0" t="n">
        <v>1</v>
      </c>
      <c r="M9" s="31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6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2" t="n">
        <v>1</v>
      </c>
      <c r="Z9" s="33" t="n">
        <v>1</v>
      </c>
      <c r="AA9" s="36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730</v>
      </c>
      <c r="D10" s="29"/>
      <c r="E10" s="30" t="n">
        <v>0</v>
      </c>
      <c r="F10" s="31" t="n">
        <v>0</v>
      </c>
      <c r="G10" s="32" t="n">
        <v>0</v>
      </c>
      <c r="H10" s="32" t="n">
        <v>0</v>
      </c>
      <c r="I10" s="32" t="n">
        <v>0</v>
      </c>
      <c r="J10" s="32" t="n">
        <v>0</v>
      </c>
      <c r="K10" s="32" t="n">
        <v>0</v>
      </c>
      <c r="L10" s="30" t="n">
        <v>0.01</v>
      </c>
      <c r="M10" s="31" t="n">
        <v>0.02</v>
      </c>
      <c r="N10" s="32" t="n">
        <v>0.01</v>
      </c>
      <c r="O10" s="32" t="n">
        <v>0.3</v>
      </c>
      <c r="P10" s="32" t="n">
        <v>0.3</v>
      </c>
      <c r="Q10" s="32" t="n">
        <v>0.4</v>
      </c>
      <c r="R10" s="30" t="n">
        <v>0.5</v>
      </c>
      <c r="S10" s="30" t="n">
        <v>0.48</v>
      </c>
      <c r="T10" s="36" t="n">
        <v>0.49</v>
      </c>
      <c r="U10" s="36" t="n">
        <v>0.5</v>
      </c>
      <c r="V10" s="36" t="n">
        <v>0.49</v>
      </c>
      <c r="W10" s="36" t="n">
        <v>0.9</v>
      </c>
      <c r="X10" s="30" t="n">
        <v>1</v>
      </c>
      <c r="Y10" s="32" t="n">
        <v>1</v>
      </c>
      <c r="Z10" s="33" t="n">
        <v>1</v>
      </c>
      <c r="AA10" s="36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37" t="n">
        <f aca="false">+A10+1</f>
        <v>8</v>
      </c>
      <c r="B11" s="38" t="s">
        <v>10</v>
      </c>
      <c r="C11" s="37" t="n">
        <v>1223</v>
      </c>
      <c r="D11" s="39"/>
      <c r="E11" s="40" t="n">
        <v>0</v>
      </c>
      <c r="F11" s="41" t="n">
        <v>0</v>
      </c>
      <c r="G11" s="42" t="n">
        <v>0</v>
      </c>
      <c r="H11" s="42" t="n">
        <v>0</v>
      </c>
      <c r="I11" s="42" t="n">
        <v>0</v>
      </c>
      <c r="J11" s="42" t="n">
        <v>0</v>
      </c>
      <c r="K11" s="42" t="n">
        <v>0.09</v>
      </c>
      <c r="L11" s="40" t="n">
        <v>0</v>
      </c>
      <c r="M11" s="43" t="n">
        <v>0</v>
      </c>
      <c r="N11" s="40" t="n">
        <v>0</v>
      </c>
      <c r="O11" s="40" t="n">
        <v>0</v>
      </c>
      <c r="P11" s="40" t="n">
        <v>0</v>
      </c>
      <c r="Q11" s="40" t="n">
        <v>0</v>
      </c>
      <c r="R11" s="40" t="n">
        <v>0</v>
      </c>
      <c r="S11" s="40" t="n">
        <v>0.12</v>
      </c>
      <c r="T11" s="41" t="n">
        <v>0.53</v>
      </c>
      <c r="U11" s="42" t="n">
        <v>0.7</v>
      </c>
      <c r="V11" s="42" t="n">
        <v>0.7</v>
      </c>
      <c r="W11" s="42" t="n">
        <v>0.7</v>
      </c>
      <c r="X11" s="42" t="n">
        <v>0.7</v>
      </c>
      <c r="Y11" s="42" t="n">
        <v>0.25</v>
      </c>
      <c r="Z11" s="44" t="n">
        <v>0</v>
      </c>
      <c r="AA11" s="41" t="n">
        <v>0</v>
      </c>
      <c r="AB11" s="42" t="n">
        <v>0.2</v>
      </c>
      <c r="AC11" s="42" t="n">
        <v>0.5</v>
      </c>
      <c r="AD11" s="42" t="n">
        <v>0.9</v>
      </c>
      <c r="AE11" s="45" t="n">
        <v>1</v>
      </c>
      <c r="AF11" s="45" t="n">
        <v>1</v>
      </c>
      <c r="AG11" s="45" t="n">
        <v>1</v>
      </c>
      <c r="AH11" s="45" t="n">
        <v>1</v>
      </c>
      <c r="AI11" s="46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47"/>
      <c r="B12" s="48" t="s">
        <v>11</v>
      </c>
      <c r="C12" s="49"/>
      <c r="D12" s="50"/>
      <c r="E12" s="51" t="n">
        <f aca="false">(E4*$C4)+(E5*$C5)+(E6*$C6)+(E7*$C7)+(E8*$C8)+(E9*$C9)+(E10*$C10)+(E11*$C11)</f>
        <v>5761</v>
      </c>
      <c r="F12" s="52" t="n">
        <f aca="false">(F4*$C4)+(F5*$C5)+(F6*$C6)+(F7*$C7)+(F8*$C8)+(F9*$C9)+(F10*$C10)+(F11*$C11)</f>
        <v>5761</v>
      </c>
      <c r="G12" s="53" t="n">
        <f aca="false">(G4*$C4)+(G5*$C5)+(G6*$C6)+(G7*$C7)+(G8*$C8)+(G9*$C9)+(G10*$C10)+(G11*$C11)</f>
        <v>5761</v>
      </c>
      <c r="H12" s="53" t="n">
        <f aca="false">(H4*$C4)+(H5*$C5)+(H6*$C6)+(H7*$C7)+(H8*$C8)+(H9*$C9)+(H10*$C10)+(H11*$C11)</f>
        <v>5761</v>
      </c>
      <c r="I12" s="53" t="n">
        <f aca="false">(I4*$C4)+(I5*$C5)+(I6*$C6)+(I7*$C7)+(I8*$C8)+(I9*$C9)+(I10*$C10)+(I11*$C11)</f>
        <v>5761</v>
      </c>
      <c r="J12" s="53" t="n">
        <f aca="false">(J4*$C4)+(J5*$C5)+(J6*$C6)+(J7*$C7)+(J8*$C8)+(J9*$C9)+(J10*$C10)+(J11*$C11)</f>
        <v>5761</v>
      </c>
      <c r="K12" s="53" t="n">
        <f aca="false">(K4*$C4)+(K5*$C5)+(K6*$C6)+(K7*$C7)+(K8*$C8)+(K9*$C9)+(K10*$C10)+(K11*$C11)</f>
        <v>5871.07</v>
      </c>
      <c r="L12" s="51" t="n">
        <f aca="false">(L4*$C4)+(L5*$C5)+(L6*$C6)+(L7*$C7)+(L8*$C8)+(L9*$C9)+(L10*$C10)+(L11*$C11)</f>
        <v>5768.3</v>
      </c>
      <c r="M12" s="52" t="n">
        <f aca="false">(M4*$C4)+(M5*$C5)+(M6*$C6)+(M7*$C7)+(M8*$C8)+(M9*$C9)+(M10*$C10)+(M11*$C11)</f>
        <v>5775.6</v>
      </c>
      <c r="N12" s="53" t="n">
        <f aca="false">(N4*$C4)+(N5*$C5)+(N6*$C6)+(N7*$C7)+(N8*$C8)+(N9*$C9)+(N10*$C10)+(N11*$C11)</f>
        <v>5768.3</v>
      </c>
      <c r="O12" s="53" t="n">
        <f aca="false">(O4*$C4)+(O5*$C5)+(O6*$C6)+(O7*$C7)+(O8*$C8)+(O9*$C9)+(O10*$C10)+(O11*$C11)</f>
        <v>5980</v>
      </c>
      <c r="P12" s="53" t="n">
        <f aca="false">(P4*$C4)+(P5*$C5)+(P6*$C6)+(P7*$C7)+(P8*$C8)+(P9*$C9)+(P10*$C10)+(P11*$C11)</f>
        <v>5980</v>
      </c>
      <c r="Q12" s="53" t="n">
        <f aca="false">(Q4*$C4)+(Q5*$C5)+(Q6*$C6)+(Q7*$C7)+(Q8*$C8)+(Q9*$C9)+(Q10*$C10)+(Q11*$C11)</f>
        <v>6053</v>
      </c>
      <c r="R12" s="53" t="n">
        <f aca="false">(R4*$C4)+(R5*$C5)+(R6*$C6)+(R7*$C7)+(R8*$C8)+(R9*$C9)+(R10*$C10)+(R11*$C11)</f>
        <v>6126</v>
      </c>
      <c r="S12" s="51" t="n">
        <f aca="false">(S4*$C4)+(S5*$C5)+(S6*$C6)+(S7*$C7)+(S8*$C8)+(S9*$C9)+(S10*$C10)+(S11*$C11)</f>
        <v>6258.16</v>
      </c>
      <c r="T12" s="52" t="n">
        <f aca="false">(T4*$C4)+(T5*$C5)+(T6*$C6)+(T7*$C7)+(T8*$C8)+(T9*$C9)+(T10*$C10)+(T11*$C11)</f>
        <v>6766.89</v>
      </c>
      <c r="U12" s="53" t="n">
        <f aca="false">(U4*$C4)+(U5*$C5)+(U6*$C6)+(U7*$C7)+(U8*$C8)+(U9*$C9)+(U10*$C10)+(U11*$C11)</f>
        <v>6982.1</v>
      </c>
      <c r="V12" s="53" t="n">
        <f aca="false">(V4*$C4)+(V5*$C5)+(V6*$C6)+(V7*$C7)+(V8*$C8)+(V9*$C9)+(V10*$C10)+(V11*$C11)</f>
        <v>6974.8</v>
      </c>
      <c r="W12" s="53" t="n">
        <f aca="false">(W4*$C4)+(W5*$C5)+(W6*$C6)+(W7*$C7)+(W8*$C8)+(W9*$C9)+(W10*$C10)+(W11*$C11)</f>
        <v>7274.1</v>
      </c>
      <c r="X12" s="53" t="n">
        <f aca="false">(X4*$C4)+(X5*$C5)+(X6*$C6)+(X7*$C7)+(X8*$C8)+(X9*$C9)+(X10*$C10)+(X11*$C11)</f>
        <v>7347.1</v>
      </c>
      <c r="Y12" s="53" t="n">
        <f aca="false">(Y4*$C4)+(Y5*$C5)+(Y6*$C6)+(Y7*$C7)+(Y8*$C8)+(Y9*$C9)+(Y10*$C10)+(Y11*$C11)</f>
        <v>6796.75</v>
      </c>
      <c r="Z12" s="54" t="n">
        <f aca="false">(Z4*$C4)+(Z5*$C5)+(Z6*$C6)+(Z7*$C7)+(Z8*$C8)+(Z9*$C9)+(Z10*$C10)+(Z11*$C11)</f>
        <v>6491</v>
      </c>
      <c r="AA12" s="52" t="n">
        <f aca="false">(AA4*$C4)+(AA5*$C5)+(AA6*$C6)+(AA7*$C7)+(AA8*$C8)+(AA9*$C9)+(AA10*$C10)+(AA11*$C11)</f>
        <v>6491</v>
      </c>
      <c r="AB12" s="53" t="n">
        <f aca="false">(AB4*$C4)+(AB5*$C5)+(AB6*$C6)+(AB7*$C7)+(AB8*$C8)+(AB9*$C9)+(AB10*$C10)+(AB11*$C11)</f>
        <v>6735.6</v>
      </c>
      <c r="AC12" s="53" t="n">
        <f aca="false">(AC4*$C4)+(AC5*$C5)+(AC6*$C6)+(AC7*$C7)+(AC8*$C8)+(AC9*$C9)+(AC10*$C10)+(AC11*$C11)</f>
        <v>7102.5</v>
      </c>
      <c r="AD12" s="53" t="n">
        <f aca="false">(AD4*$C4)+(AD5*$C5)+(AD6*$C6)+(AD7*$C7)+(AD8*$C8)+(AD9*$C9)+(AD10*$C10)+(AD11*$C11)</f>
        <v>7591.7</v>
      </c>
      <c r="AE12" s="53" t="n">
        <f aca="false">(AE4*$C4)+(AE5*$C5)+(AE6*$C6)+(AE7*$C7)+(AE8*$C8)+(AE9*$C9)+(AE10*$C10)+(AE11*$C11)</f>
        <v>7714</v>
      </c>
      <c r="AF12" s="53" t="n">
        <f aca="false">(AF4*$C4)+(AF5*$C5)+(AF6*$C6)+(AF7*$C7)+(AF8*$C8)+(AF9*$C9)+(AF10*$C10)+(AF11*$C11)</f>
        <v>7714</v>
      </c>
      <c r="AG12" s="53" t="n">
        <f aca="false">(AG4*$C4)+(AG5*$C5)+(AG6*$C6)+(AG7*$C7)+(AG8*$C8)+(AG9*$C9)+(AG10*$C10)+(AG11*$C11)</f>
        <v>7714</v>
      </c>
      <c r="AH12" s="53" t="n">
        <f aca="false">(AH4*$C4)+(AH5*$C5)+(AH6*$C6)+(AH7*$C7)+(AH8*$C8)+(AH9*$C9)+(AH10*$C10)+(AH11*$C11)</f>
        <v>7714</v>
      </c>
      <c r="AI12" s="55" t="n">
        <f aca="false">(AI4*$C4)+(AI5*$C5)+(AI6*$C6)+(AI7*$C7)+(AI8*$C8)+(AI9*$C9)+(AI10*$C10)+(AI11*$C11)</f>
        <v>7714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56"/>
      <c r="B13" s="57" t="s">
        <v>12</v>
      </c>
      <c r="C13" s="58" t="n">
        <v>0.0725</v>
      </c>
      <c r="D13" s="59"/>
      <c r="E13" s="51"/>
      <c r="F13" s="52"/>
      <c r="G13" s="51"/>
      <c r="H13" s="51"/>
      <c r="I13" s="51"/>
      <c r="J13" s="51"/>
      <c r="K13" s="51"/>
      <c r="L13" s="51"/>
      <c r="M13" s="60"/>
      <c r="N13" s="51"/>
      <c r="O13" s="51"/>
      <c r="P13" s="51"/>
      <c r="Q13" s="51"/>
      <c r="R13" s="51"/>
      <c r="S13" s="51"/>
      <c r="T13" s="60"/>
      <c r="U13" s="51"/>
      <c r="V13" s="51"/>
      <c r="W13" s="51"/>
      <c r="X13" s="51"/>
      <c r="Y13" s="53"/>
      <c r="Z13" s="54" t="n">
        <f aca="false">(IF(Z4&lt;100%,0,Z4*$C4)+IF(Z5&lt;100%,0,Z5*$C5)+IF(Z6&lt;100%,0,Z6*$C6)+IF(Z7&lt;100%,0,Z7*$C7)+IF(Z8&lt;100%,0,Z8*$C8)+IF(Z9&lt;100%,0,Z9*$C9)+IF(Z10&lt;100%,0,Z10*$C10)+IF(Z11&lt;100%,0,Z11*$C11))*$C13</f>
        <v>470.5975</v>
      </c>
      <c r="AA13" s="60" t="n">
        <f aca="false">(IF(AA4&lt;100%,0,AA4*$C4)+IF(AA5&lt;100%,0,AA5*$C5)+IF(AA6&lt;100%,0,AA6*$C6)+IF(AA7&lt;100%,0,AA7*$C7)+IF(AA8&lt;100%,0,AA8*$C8)+IF(AA9&lt;100%,0,AA9*$C9)+IF(AA10&lt;100%,0,AA10*$C10)+IF(AA11&lt;100%,0,AA11*$C11))*$C13</f>
        <v>470.5975</v>
      </c>
      <c r="AB13" s="51" t="n">
        <f aca="false">(IF(AB4&lt;100%,0,AB4*$C4)+IF(AB5&lt;100%,0,AB5*$C5)+IF(AB6&lt;100%,0,AB6*$C6)+IF(AB7&lt;100%,0,AB7*$C7)+IF(AB8&lt;100%,0,AB8*$C8)+IF(AB9&lt;100%,0,AB9*$C9)+IF(AB10&lt;100%,0,AB10*$C10)+IF(AB11&lt;100%,0,AB11*$C11))*$C13</f>
        <v>470.5975</v>
      </c>
      <c r="AC13" s="51" t="n">
        <f aca="false">(IF(AC4&lt;100%,0,AC4*$C4)+IF(AC5&lt;100%,0,AC5*$C5)+IF(AC6&lt;100%,0,AC6*$C6)+IF(AC7&lt;100%,0,AC7*$C7)+IF(AC8&lt;100%,0,AC8*$C8)+IF(AC9&lt;100%,0,AC9*$C9)+IF(AC10&lt;100%,0,AC10*$C10)+IF(AC11&lt;100%,0,AC11*$C11))*$C13</f>
        <v>470.5975</v>
      </c>
      <c r="AD13" s="51" t="n">
        <f aca="false">(IF(AD4&lt;100%,0,AD4*$C4)+IF(AD5&lt;100%,0,AD5*$C5)+IF(AD6&lt;100%,0,AD6*$C6)+IF(AD7&lt;100%,0,AD7*$C7)+IF(AD8&lt;100%,0,AD8*$C8)+IF(AD9&lt;100%,0,AD9*$C9)+IF(AD10&lt;100%,0,AD10*$C10)+IF(AD11&lt;100%,0,AD11*$C11))*$C13</f>
        <v>470.5975</v>
      </c>
      <c r="AE13" s="51" t="n">
        <f aca="false">(IF(AE4&lt;100%,0,AE4*$C4)+IF(AE5&lt;100%,0,AE5*$C5)+IF(AE6&lt;100%,0,AE6*$C6)+IF(AE7&lt;100%,0,AE7*$C7)+IF(AE8&lt;100%,0,AE8*$C8)+IF(AE9&lt;100%,0,AE9*$C9)+IF(AE10&lt;100%,0,AE10*$C10)+IF(AE11&lt;100%,0,AE11*$C11))*$C13</f>
        <v>559.265</v>
      </c>
      <c r="AF13" s="51" t="n">
        <f aca="false">(IF(AF4&lt;100%,0,AF4*$C4)+IF(AF5&lt;100%,0,AF5*$C5)+IF(AF6&lt;100%,0,AF6*$C6)+IF(AF7&lt;100%,0,AF7*$C7)+IF(AF8&lt;100%,0,AF8*$C8)+IF(AF9&lt;100%,0,AF9*$C9)+IF(AF10&lt;100%,0,AF10*$C10)+IF(AF11&lt;100%,0,AF11*$C11))*$C13</f>
        <v>559.265</v>
      </c>
      <c r="AG13" s="51" t="n">
        <f aca="false">(IF(AG4&lt;100%,0,AG4*$C4)+IF(AG5&lt;100%,0,AG5*$C5)+IF(AG6&lt;100%,0,AG6*$C6)+IF(AG7&lt;100%,0,AG7*$C7)+IF(AG8&lt;100%,0,AG8*$C8)+IF(AG9&lt;100%,0,AG9*$C9)+IF(AG10&lt;100%,0,AG10*$C10)+IF(AG11&lt;100%,0,AG11*$C11))*$C13</f>
        <v>559.265</v>
      </c>
      <c r="AH13" s="51" t="n">
        <f aca="false">(IF(AH4&lt;100%,0,AH4*$C4)+IF(AH5&lt;100%,0,AH5*$C5)+IF(AH6&lt;100%,0,AH6*$C6)+IF(AH7&lt;100%,0,AH7*$C7)+IF(AH8&lt;100%,0,AH8*$C8)+IF(AH9&lt;100%,0,AH9*$C9)+IF(AH10&lt;100%,0,AH10*$C10)+IF(AH11&lt;100%,0,AH11*$C11))*$C13</f>
        <v>559.265</v>
      </c>
      <c r="AI13" s="55" t="n">
        <f aca="false">(IF(AI4&lt;100%,0,AI4*$C4)+IF(AI5&lt;100%,0,AI5*$C5)+IF(AI6&lt;100%,0,AI6*$C6)+IF(AI7&lt;100%,0,AI7*$C7)+IF(AI8&lt;100%,0,AI8*$C8)+IF(AI9&lt;100%,0,AI9*$C9)+IF(AI10&lt;100%,0,AI10*$C10)+IF(AI11&lt;100%,0,AI11*$C11))*$C13</f>
        <v>559.265</v>
      </c>
      <c r="AJ13" s="61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15.95" hidden="false" customHeight="true" outlineLevel="0" collapsed="false">
      <c r="A14" s="56"/>
      <c r="B14" s="63" t="s">
        <v>13</v>
      </c>
      <c r="C14" s="64"/>
      <c r="D14" s="59"/>
      <c r="E14" s="65" t="n">
        <f aca="false">E12-E13</f>
        <v>5761</v>
      </c>
      <c r="F14" s="66" t="n">
        <f aca="false">F12-F13</f>
        <v>5761</v>
      </c>
      <c r="G14" s="67" t="n">
        <f aca="false">G12-G13</f>
        <v>5761</v>
      </c>
      <c r="H14" s="67" t="n">
        <f aca="false">H12-H13</f>
        <v>5761</v>
      </c>
      <c r="I14" s="67" t="n">
        <f aca="false">I12-I13</f>
        <v>5761</v>
      </c>
      <c r="J14" s="67" t="n">
        <f aca="false">J12-J13</f>
        <v>5761</v>
      </c>
      <c r="K14" s="67" t="n">
        <f aca="false">K12-K13</f>
        <v>5871.07</v>
      </c>
      <c r="L14" s="65" t="n">
        <f aca="false">L12-L13</f>
        <v>5768.3</v>
      </c>
      <c r="M14" s="66" t="n">
        <f aca="false">M12-M13</f>
        <v>5775.6</v>
      </c>
      <c r="N14" s="67" t="n">
        <f aca="false">N12-N13</f>
        <v>5768.3</v>
      </c>
      <c r="O14" s="67" t="n">
        <f aca="false">O12-O13</f>
        <v>5980</v>
      </c>
      <c r="P14" s="67" t="n">
        <f aca="false">P12-P13</f>
        <v>5980</v>
      </c>
      <c r="Q14" s="67" t="n">
        <f aca="false">Q12-Q13</f>
        <v>6053</v>
      </c>
      <c r="R14" s="67" t="n">
        <f aca="false">R12-R13</f>
        <v>6126</v>
      </c>
      <c r="S14" s="65" t="n">
        <f aca="false">S12-S13</f>
        <v>6258.16</v>
      </c>
      <c r="T14" s="66" t="n">
        <f aca="false">T12-T13</f>
        <v>6766.89</v>
      </c>
      <c r="U14" s="67" t="n">
        <f aca="false">U12-U13</f>
        <v>6982.1</v>
      </c>
      <c r="V14" s="67" t="n">
        <f aca="false">V12-V13</f>
        <v>6974.8</v>
      </c>
      <c r="W14" s="67" t="n">
        <f aca="false">W12-W13</f>
        <v>7274.1</v>
      </c>
      <c r="X14" s="67" t="n">
        <f aca="false">X12-X13</f>
        <v>7347.1</v>
      </c>
      <c r="Y14" s="67" t="n">
        <f aca="false">Y12-Y13</f>
        <v>6796.75</v>
      </c>
      <c r="Z14" s="68" t="n">
        <f aca="false">Z12-Z13</f>
        <v>6020.4025</v>
      </c>
      <c r="AA14" s="66" t="n">
        <f aca="false">AA12-AA13</f>
        <v>6020.4025</v>
      </c>
      <c r="AB14" s="67" t="n">
        <f aca="false">AB12-AB13</f>
        <v>6265.0025</v>
      </c>
      <c r="AC14" s="67" t="n">
        <f aca="false">AC12-AC13</f>
        <v>6631.9025</v>
      </c>
      <c r="AD14" s="67" t="n">
        <f aca="false">AD12-AD13</f>
        <v>7121.1025</v>
      </c>
      <c r="AE14" s="67" t="n">
        <f aca="false">AE12-AE13</f>
        <v>7154.735</v>
      </c>
      <c r="AF14" s="67" t="n">
        <f aca="false">AF12-AF13</f>
        <v>7154.735</v>
      </c>
      <c r="AG14" s="67" t="n">
        <f aca="false">AG12-AG13</f>
        <v>7154.735</v>
      </c>
      <c r="AH14" s="67" t="n">
        <f aca="false">AH12-AH13</f>
        <v>7154.735</v>
      </c>
      <c r="AI14" s="69" t="n">
        <f aca="false">AI12-AI13</f>
        <v>7154.735</v>
      </c>
      <c r="AJ14" s="61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</row>
    <row r="15" customFormat="false" ht="15.95" hidden="false" customHeight="true" outlineLevel="0" collapsed="false">
      <c r="A15" s="18"/>
      <c r="B15" s="70" t="s">
        <v>14</v>
      </c>
      <c r="C15" s="71" t="n">
        <f aca="false">SUM(C4:C11)</f>
        <v>7714</v>
      </c>
      <c r="D15" s="20"/>
      <c r="E15" s="21"/>
      <c r="F15" s="22"/>
      <c r="G15" s="23"/>
      <c r="H15" s="23"/>
      <c r="I15" s="23"/>
      <c r="J15" s="23"/>
      <c r="K15" s="23"/>
      <c r="L15" s="21"/>
      <c r="M15" s="22"/>
      <c r="N15" s="23"/>
      <c r="O15" s="23"/>
      <c r="P15" s="23"/>
      <c r="Q15" s="23"/>
      <c r="R15" s="23"/>
      <c r="S15" s="21"/>
      <c r="T15" s="22"/>
      <c r="U15" s="23"/>
      <c r="V15" s="23"/>
      <c r="W15" s="23"/>
      <c r="X15" s="23"/>
      <c r="Y15" s="23"/>
      <c r="Z15" s="24"/>
      <c r="AA15" s="22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72"/>
      <c r="C16" s="18" t="n">
        <f aca="false">SUM(E14:AI14)/31</f>
        <v>6390.9889516129</v>
      </c>
      <c r="D16" s="20"/>
      <c r="E16" s="21"/>
      <c r="F16" s="22"/>
      <c r="G16" s="23"/>
      <c r="H16" s="23"/>
      <c r="I16" s="23"/>
      <c r="J16" s="23"/>
      <c r="K16" s="23"/>
      <c r="L16" s="21"/>
      <c r="M16" s="22"/>
      <c r="N16" s="23"/>
      <c r="O16" s="23"/>
      <c r="P16" s="23"/>
      <c r="Q16" s="23"/>
      <c r="R16" s="23"/>
      <c r="S16" s="21"/>
      <c r="T16" s="22"/>
      <c r="U16" s="23"/>
      <c r="V16" s="23"/>
      <c r="W16" s="23"/>
      <c r="X16" s="23"/>
      <c r="Y16" s="23"/>
      <c r="Z16" s="24"/>
      <c r="AA16" s="22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2"/>
      <c r="G17" s="23"/>
      <c r="H17" s="23"/>
      <c r="I17" s="23"/>
      <c r="J17" s="23"/>
      <c r="K17" s="23"/>
      <c r="L17" s="21"/>
      <c r="M17" s="22"/>
      <c r="N17" s="23"/>
      <c r="O17" s="23"/>
      <c r="P17" s="23"/>
      <c r="Q17" s="23"/>
      <c r="R17" s="23"/>
      <c r="S17" s="21"/>
      <c r="T17" s="22"/>
      <c r="U17" s="23"/>
      <c r="V17" s="23"/>
      <c r="W17" s="23"/>
      <c r="X17" s="23"/>
      <c r="Y17" s="23"/>
      <c r="Z17" s="24"/>
      <c r="AA17" s="22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1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0" t="n">
        <v>1</v>
      </c>
      <c r="M18" s="31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0" t="n">
        <v>1</v>
      </c>
      <c r="T18" s="31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3" t="n">
        <v>1</v>
      </c>
      <c r="AA18" s="31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1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0" t="n">
        <v>1</v>
      </c>
      <c r="M19" s="31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0" t="n">
        <v>1</v>
      </c>
      <c r="T19" s="31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3" t="n">
        <v>1</v>
      </c>
      <c r="AA19" s="31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1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0" t="n">
        <v>1</v>
      </c>
      <c r="M20" s="31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0" t="n">
        <v>1</v>
      </c>
      <c r="T20" s="31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3" t="n">
        <v>1</v>
      </c>
      <c r="AA20" s="31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37" t="n">
        <f aca="false">+A20+1</f>
        <v>4</v>
      </c>
      <c r="B21" s="38" t="s">
        <v>19</v>
      </c>
      <c r="C21" s="37" t="n">
        <v>1250</v>
      </c>
      <c r="D21" s="39"/>
      <c r="E21" s="40" t="n">
        <v>1</v>
      </c>
      <c r="F21" s="41" t="n">
        <v>1</v>
      </c>
      <c r="G21" s="42" t="n">
        <v>1</v>
      </c>
      <c r="H21" s="42" t="n">
        <v>1</v>
      </c>
      <c r="I21" s="42" t="n">
        <v>1</v>
      </c>
      <c r="J21" s="42" t="n">
        <v>1</v>
      </c>
      <c r="K21" s="42" t="n">
        <v>1</v>
      </c>
      <c r="L21" s="40" t="n">
        <v>1</v>
      </c>
      <c r="M21" s="41" t="n">
        <v>0</v>
      </c>
      <c r="N21" s="42" t="n">
        <v>0</v>
      </c>
      <c r="O21" s="42" t="n">
        <v>0</v>
      </c>
      <c r="P21" s="42" t="n">
        <v>0.2</v>
      </c>
      <c r="Q21" s="42" t="n">
        <v>0.7</v>
      </c>
      <c r="R21" s="42" t="n">
        <v>0.99</v>
      </c>
      <c r="S21" s="40" t="n">
        <v>1</v>
      </c>
      <c r="T21" s="41" t="n">
        <v>1</v>
      </c>
      <c r="U21" s="42" t="n">
        <v>1</v>
      </c>
      <c r="V21" s="42" t="n">
        <v>1</v>
      </c>
      <c r="W21" s="42" t="n">
        <v>1</v>
      </c>
      <c r="X21" s="42" t="n">
        <v>1</v>
      </c>
      <c r="Y21" s="42" t="n">
        <v>0.9</v>
      </c>
      <c r="Z21" s="73" t="n">
        <v>1</v>
      </c>
      <c r="AA21" s="74" t="n">
        <v>1</v>
      </c>
      <c r="AB21" s="45" t="n">
        <v>1</v>
      </c>
      <c r="AC21" s="45" t="n">
        <v>1</v>
      </c>
      <c r="AD21" s="45" t="n">
        <v>1</v>
      </c>
      <c r="AE21" s="45" t="n">
        <v>1</v>
      </c>
      <c r="AF21" s="45" t="n">
        <v>1</v>
      </c>
      <c r="AG21" s="45" t="n">
        <v>1</v>
      </c>
      <c r="AH21" s="45" t="n">
        <v>1</v>
      </c>
      <c r="AI21" s="46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47"/>
      <c r="B22" s="48" t="s">
        <v>11</v>
      </c>
      <c r="C22" s="49"/>
      <c r="D22" s="50"/>
      <c r="E22" s="51" t="n">
        <f aca="false">(E18*$C18)+(E19*$C19)+(E20*$C20)+(E21*$C21)</f>
        <v>4800</v>
      </c>
      <c r="F22" s="52" t="n">
        <f aca="false">(F18*$C18)+(F19*$C19)+(F20*$C20)+(F21*$C21)</f>
        <v>4800</v>
      </c>
      <c r="G22" s="53" t="n">
        <f aca="false">(G18*$C18)+(G19*$C19)+(G20*$C20)+(G21*$C21)</f>
        <v>4800</v>
      </c>
      <c r="H22" s="53" t="n">
        <f aca="false">(H18*$C18)+(H19*$C19)+(H20*$C20)+(H21*$C21)</f>
        <v>4800</v>
      </c>
      <c r="I22" s="53" t="n">
        <f aca="false">(I18*$C18)+(I19*$C19)+(I20*$C20)+(I21*$C21)</f>
        <v>4800</v>
      </c>
      <c r="J22" s="53" t="n">
        <f aca="false">(J18*$C18)+(J19*$C19)+(J20*$C20)+(J21*$C21)</f>
        <v>4800</v>
      </c>
      <c r="K22" s="53" t="n">
        <f aca="false">(K18*$C18)+(K19*$C19)+(K20*$C20)+(K21*$C21)</f>
        <v>4800</v>
      </c>
      <c r="L22" s="51" t="n">
        <f aca="false">(L18*$C18)+(L19*$C19)+(L20*$C20)+(L21*$C21)</f>
        <v>4800</v>
      </c>
      <c r="M22" s="52" t="n">
        <f aca="false">(M18*$C18)+(M19*$C19)+(M20*$C20)+(M21*$C21)</f>
        <v>3550</v>
      </c>
      <c r="N22" s="53" t="n">
        <f aca="false">(N18*$C18)+(N19*$C19)+(N20*$C20)+(N21*$C21)</f>
        <v>3550</v>
      </c>
      <c r="O22" s="53" t="n">
        <f aca="false">(O18*$C18)+(O19*$C19)+(O20*$C20)+(O21*$C21)</f>
        <v>3550</v>
      </c>
      <c r="P22" s="53" t="n">
        <f aca="false">(P18*$C18)+(P19*$C19)+(P20*$C20)+(P21*$C21)</f>
        <v>3800</v>
      </c>
      <c r="Q22" s="53" t="n">
        <f aca="false">(Q18*$C18)+(Q19*$C19)+(Q20*$C20)+(Q21*$C21)</f>
        <v>4425</v>
      </c>
      <c r="R22" s="53" t="n">
        <f aca="false">(R18*$C18)+(R19*$C19)+(R20*$C20)+(R21*$C21)</f>
        <v>4787.5</v>
      </c>
      <c r="S22" s="51" t="n">
        <f aca="false">(S18*$C18)+(S19*$C19)+(S20*$C20)+(S21*$C21)</f>
        <v>4800</v>
      </c>
      <c r="T22" s="52" t="n">
        <f aca="false">(T18*$C18)+(T19*$C19)+(T20*$C20)+(T21*$C21)</f>
        <v>4800</v>
      </c>
      <c r="U22" s="53" t="n">
        <f aca="false">(U18*$C18)+(U19*$C19)+(U20*$C20)+(U21*$C21)</f>
        <v>4800</v>
      </c>
      <c r="V22" s="53" t="n">
        <f aca="false">(V18*$C18)+(V19*$C19)+(V20*$C20)+(V21*$C21)</f>
        <v>4800</v>
      </c>
      <c r="W22" s="53" t="n">
        <f aca="false">(W18*$C18)+(W19*$C19)+(W20*$C20)+(W21*$C21)</f>
        <v>4800</v>
      </c>
      <c r="X22" s="53" t="n">
        <f aca="false">(X18*$C18)+(X19*$C19)+(X20*$C20)+(X21*$C21)</f>
        <v>4800</v>
      </c>
      <c r="Y22" s="53" t="n">
        <f aca="false">(Y18*$C18)+(Y19*$C19)+(Y20*$C20)+(Y21*$C21)</f>
        <v>4675</v>
      </c>
      <c r="Z22" s="54" t="n">
        <f aca="false">(Z18*$C18)+(Z19*$C19)+(Z20*$C20)+(Z21*$C21)</f>
        <v>4800</v>
      </c>
      <c r="AA22" s="52" t="n">
        <f aca="false">(AA18*$C18)+(AA19*$C19)+(AA20*$C20)+(AA21*$C21)</f>
        <v>4800</v>
      </c>
      <c r="AB22" s="53" t="n">
        <f aca="false">(AB18*$C18)+(AB19*$C19)+(AB20*$C20)+(AB21*$C21)</f>
        <v>4800</v>
      </c>
      <c r="AC22" s="53" t="n">
        <f aca="false">(AC18*$C18)+(AC19*$C19)+(AC20*$C20)+(AC21*$C21)</f>
        <v>4800</v>
      </c>
      <c r="AD22" s="53" t="n">
        <f aca="false">(AD18*$C18)+(AD19*$C19)+(AD20*$C20)+(AD21*$C21)</f>
        <v>4800</v>
      </c>
      <c r="AE22" s="53" t="n">
        <f aca="false">(AE18*$C18)+(AE19*$C19)+(AE20*$C20)+(AE21*$C21)</f>
        <v>4800</v>
      </c>
      <c r="AF22" s="53" t="n">
        <f aca="false">(AF18*$C18)+(AF19*$C19)+(AF20*$C20)+(AF21*$C21)</f>
        <v>4800</v>
      </c>
      <c r="AG22" s="53" t="n">
        <f aca="false">(AG18*$C18)+(AG19*$C19)+(AG20*$C20)+(AG21*$C21)</f>
        <v>4800</v>
      </c>
      <c r="AH22" s="53" t="n">
        <f aca="false">(AH18*$C18)+(AH19*$C19)+(AH20*$C20)+(AH21*$C21)</f>
        <v>4800</v>
      </c>
      <c r="AI22" s="55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56"/>
      <c r="B23" s="57" t="s">
        <v>12</v>
      </c>
      <c r="C23" s="58" t="n">
        <v>0.0263</v>
      </c>
      <c r="D23" s="59"/>
      <c r="E23" s="51"/>
      <c r="F23" s="60"/>
      <c r="G23" s="60"/>
      <c r="H23" s="51"/>
      <c r="I23" s="60"/>
      <c r="J23" s="60"/>
      <c r="K23" s="60"/>
      <c r="L23" s="51"/>
      <c r="M23" s="60"/>
      <c r="N23" s="60"/>
      <c r="O23" s="60"/>
      <c r="P23" s="60"/>
      <c r="Q23" s="60"/>
      <c r="R23" s="60"/>
      <c r="S23" s="51"/>
      <c r="T23" s="60"/>
      <c r="U23" s="60"/>
      <c r="V23" s="60"/>
      <c r="W23" s="60"/>
      <c r="X23" s="60"/>
      <c r="Y23" s="52"/>
      <c r="Z23" s="54" t="n">
        <f aca="false">(IF(Z18&lt;100%,0,Z18*$C18)+IF(Z19&lt;100%,0,Z19*$C19)+IF(Z20&lt;100%,0,Z20*$C20)+IF(Z21&lt;100%,0,Z21*$C21))*$C23</f>
        <v>126.24</v>
      </c>
      <c r="AA23" s="60" t="n">
        <f aca="false">(IF(AA18&lt;100%,0,AA18*$C18)+IF(AA19&lt;100%,0,AA19*$C19)+IF(AA20&lt;100%,0,AA20*$C20)+IF(AA21&lt;100%,0,AA21*$C21))*$C23</f>
        <v>126.24</v>
      </c>
      <c r="AB23" s="60" t="n">
        <f aca="false">(IF(AB18&lt;100%,0,AB18*$C18)+IF(AB19&lt;100%,0,AB19*$C19)+IF(AB20&lt;100%,0,AB20*$C20)+IF(AB21&lt;100%,0,AB21*$C21))*$C23</f>
        <v>126.24</v>
      </c>
      <c r="AC23" s="60" t="n">
        <f aca="false">(IF(AC18&lt;100%,0,AC18*$C18)+IF(AC19&lt;100%,0,AC19*$C19)+IF(AC20&lt;100%,0,AC20*$C20)+IF(AC21&lt;100%,0,AC21*$C21))*$C23</f>
        <v>126.24</v>
      </c>
      <c r="AD23" s="60" t="n">
        <f aca="false">(IF(AD18&lt;100%,0,AD18*$C18)+IF(AD19&lt;100%,0,AD19*$C19)+IF(AD20&lt;100%,0,AD20*$C20)+IF(AD21&lt;100%,0,AD21*$C21))*$C23</f>
        <v>126.24</v>
      </c>
      <c r="AE23" s="60" t="n">
        <f aca="false">(IF(AE18&lt;100%,0,AE18*$C18)+IF(AE19&lt;100%,0,AE19*$C19)+IF(AE20&lt;100%,0,AE20*$C20)+IF(AE21&lt;100%,0,AE21*$C21))*$C23</f>
        <v>126.24</v>
      </c>
      <c r="AF23" s="60" t="n">
        <f aca="false">(IF(AF18&lt;100%,0,AF18*$C18)+IF(AF19&lt;100%,0,AF19*$C19)+IF(AF20&lt;100%,0,AF20*$C20)+IF(AF21&lt;100%,0,AF21*$C21))*$C23</f>
        <v>126.24</v>
      </c>
      <c r="AG23" s="60" t="n">
        <f aca="false">(IF(AG18&lt;100%,0,AG18*$C18)+IF(AG19&lt;100%,0,AG19*$C19)+IF(AG20&lt;100%,0,AG20*$C20)+IF(AG21&lt;100%,0,AG21*$C21))*$C23</f>
        <v>126.24</v>
      </c>
      <c r="AH23" s="60" t="n">
        <f aca="false">(IF(AH18&lt;100%,0,AH18*$C18)+IF(AH19&lt;100%,0,AH19*$C19)+IF(AH20&lt;100%,0,AH20*$C20)+IF(AH21&lt;100%,0,AH21*$C21))*$C23</f>
        <v>126.24</v>
      </c>
      <c r="AI23" s="75" t="n">
        <f aca="false">(IF(AI18&lt;100%,0,AI18*$C18)+IF(AI19&lt;100%,0,AI19*$C19)+IF(AI20&lt;100%,0,AI20*$C20)+IF(AI21&lt;100%,0,AI21*$C21))*$C23</f>
        <v>126.24</v>
      </c>
      <c r="AJ23" s="61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5.95" hidden="false" customHeight="true" outlineLevel="0" collapsed="false">
      <c r="A24" s="56"/>
      <c r="B24" s="63" t="s">
        <v>13</v>
      </c>
      <c r="C24" s="64"/>
      <c r="D24" s="59"/>
      <c r="E24" s="65" t="n">
        <f aca="false">E22-E23</f>
        <v>4800</v>
      </c>
      <c r="F24" s="66" t="n">
        <f aca="false">F22-F23</f>
        <v>4800</v>
      </c>
      <c r="G24" s="67" t="n">
        <f aca="false">G22-G23</f>
        <v>4800</v>
      </c>
      <c r="H24" s="67" t="n">
        <f aca="false">H22-H23</f>
        <v>4800</v>
      </c>
      <c r="I24" s="67" t="n">
        <f aca="false">I22-I23</f>
        <v>4800</v>
      </c>
      <c r="J24" s="67" t="n">
        <f aca="false">J22-J23</f>
        <v>4800</v>
      </c>
      <c r="K24" s="67" t="n">
        <f aca="false">K22-K23</f>
        <v>4800</v>
      </c>
      <c r="L24" s="65" t="n">
        <f aca="false">L22-L23</f>
        <v>4800</v>
      </c>
      <c r="M24" s="66" t="n">
        <f aca="false">M22-M23</f>
        <v>3550</v>
      </c>
      <c r="N24" s="67" t="n">
        <f aca="false">N22-N23</f>
        <v>3550</v>
      </c>
      <c r="O24" s="67" t="n">
        <f aca="false">O22-O23</f>
        <v>3550</v>
      </c>
      <c r="P24" s="67" t="n">
        <f aca="false">P22-P23</f>
        <v>3800</v>
      </c>
      <c r="Q24" s="67" t="n">
        <f aca="false">Q22-Q23</f>
        <v>4425</v>
      </c>
      <c r="R24" s="67" t="n">
        <f aca="false">R22-R23</f>
        <v>4787.5</v>
      </c>
      <c r="S24" s="65" t="n">
        <f aca="false">S22-S23</f>
        <v>4800</v>
      </c>
      <c r="T24" s="66" t="n">
        <f aca="false">T22-T23</f>
        <v>4800</v>
      </c>
      <c r="U24" s="67" t="n">
        <f aca="false">U22-U23</f>
        <v>4800</v>
      </c>
      <c r="V24" s="67" t="n">
        <f aca="false">V22-V23</f>
        <v>4800</v>
      </c>
      <c r="W24" s="67" t="n">
        <f aca="false">W22-W23</f>
        <v>4800</v>
      </c>
      <c r="X24" s="67" t="n">
        <f aca="false">X22-X23</f>
        <v>4800</v>
      </c>
      <c r="Y24" s="67" t="n">
        <f aca="false">Y22-Y23</f>
        <v>4675</v>
      </c>
      <c r="Z24" s="68" t="n">
        <f aca="false">Z22-Z23</f>
        <v>4673.76</v>
      </c>
      <c r="AA24" s="66" t="n">
        <f aca="false">AA22-AA23</f>
        <v>4673.76</v>
      </c>
      <c r="AB24" s="67" t="n">
        <f aca="false">AB22-AB23</f>
        <v>4673.76</v>
      </c>
      <c r="AC24" s="67" t="n">
        <f aca="false">AC22-AC23</f>
        <v>4673.76</v>
      </c>
      <c r="AD24" s="67" t="n">
        <f aca="false">AD22-AD23</f>
        <v>4673.76</v>
      </c>
      <c r="AE24" s="67" t="n">
        <f aca="false">AE22-AE23</f>
        <v>4673.76</v>
      </c>
      <c r="AF24" s="67" t="n">
        <f aca="false">AF22-AF23</f>
        <v>4673.76</v>
      </c>
      <c r="AG24" s="67" t="n">
        <f aca="false">AG22-AG23</f>
        <v>4673.76</v>
      </c>
      <c r="AH24" s="67" t="n">
        <f aca="false">AH22-AH23</f>
        <v>4673.76</v>
      </c>
      <c r="AI24" s="69" t="n">
        <f aca="false">AI22-AI23</f>
        <v>4673.76</v>
      </c>
      <c r="AJ24" s="61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</row>
    <row r="25" customFormat="false" ht="15.95" hidden="false" customHeight="true" outlineLevel="0" collapsed="false">
      <c r="A25" s="18"/>
      <c r="B25" s="70" t="s">
        <v>14</v>
      </c>
      <c r="C25" s="71" t="n">
        <f aca="false">SUM(C18:C21)</f>
        <v>4800</v>
      </c>
      <c r="D25" s="20"/>
      <c r="E25" s="21"/>
      <c r="F25" s="22"/>
      <c r="G25" s="23"/>
      <c r="H25" s="23"/>
      <c r="I25" s="23"/>
      <c r="J25" s="23"/>
      <c r="K25" s="23"/>
      <c r="L25" s="21"/>
      <c r="M25" s="22"/>
      <c r="N25" s="23"/>
      <c r="O25" s="23"/>
      <c r="P25" s="23"/>
      <c r="Q25" s="23"/>
      <c r="R25" s="23"/>
      <c r="S25" s="21"/>
      <c r="T25" s="22"/>
      <c r="U25" s="23"/>
      <c r="V25" s="23"/>
      <c r="W25" s="23"/>
      <c r="X25" s="23"/>
      <c r="Y25" s="23"/>
      <c r="Z25" s="24"/>
      <c r="AA25" s="22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72"/>
      <c r="C26" s="18" t="n">
        <f aca="false">SUM(E24:AI24)/31</f>
        <v>4589.51935483871</v>
      </c>
      <c r="D26" s="20"/>
      <c r="E26" s="21"/>
      <c r="F26" s="22"/>
      <c r="G26" s="23"/>
      <c r="H26" s="23"/>
      <c r="I26" s="23"/>
      <c r="J26" s="23"/>
      <c r="K26" s="23"/>
      <c r="L26" s="21"/>
      <c r="M26" s="22"/>
      <c r="N26" s="23"/>
      <c r="O26" s="23"/>
      <c r="P26" s="23"/>
      <c r="Q26" s="23"/>
      <c r="R26" s="23"/>
      <c r="S26" s="21"/>
      <c r="T26" s="22"/>
      <c r="U26" s="23"/>
      <c r="V26" s="23"/>
      <c r="W26" s="23"/>
      <c r="X26" s="23"/>
      <c r="Y26" s="23"/>
      <c r="Z26" s="24"/>
      <c r="AA26" s="22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2"/>
      <c r="G27" s="23"/>
      <c r="H27" s="23"/>
      <c r="I27" s="23"/>
      <c r="J27" s="23"/>
      <c r="K27" s="23"/>
      <c r="L27" s="21"/>
      <c r="M27" s="22"/>
      <c r="N27" s="23"/>
      <c r="O27" s="23"/>
      <c r="P27" s="23"/>
      <c r="Q27" s="23"/>
      <c r="R27" s="23"/>
      <c r="S27" s="21"/>
      <c r="T27" s="22"/>
      <c r="U27" s="23"/>
      <c r="V27" s="23"/>
      <c r="W27" s="23"/>
      <c r="X27" s="23"/>
      <c r="Y27" s="23"/>
      <c r="Z27" s="24"/>
      <c r="AA27" s="22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76" t="n">
        <v>1</v>
      </c>
      <c r="B28" s="77" t="s">
        <v>21</v>
      </c>
      <c r="C28" s="76" t="n">
        <v>843</v>
      </c>
      <c r="D28" s="78"/>
      <c r="E28" s="79" t="n">
        <v>1</v>
      </c>
      <c r="F28" s="80" t="n">
        <v>1</v>
      </c>
      <c r="G28" s="81" t="n">
        <v>1</v>
      </c>
      <c r="H28" s="81" t="n">
        <v>1</v>
      </c>
      <c r="I28" s="81" t="n">
        <v>1</v>
      </c>
      <c r="J28" s="81" t="n">
        <v>1</v>
      </c>
      <c r="K28" s="81" t="n">
        <v>1</v>
      </c>
      <c r="L28" s="79" t="n">
        <v>1</v>
      </c>
      <c r="M28" s="80" t="n">
        <v>1</v>
      </c>
      <c r="N28" s="81" t="n">
        <v>1</v>
      </c>
      <c r="O28" s="81" t="n">
        <v>1</v>
      </c>
      <c r="P28" s="81" t="n">
        <v>1</v>
      </c>
      <c r="Q28" s="81" t="n">
        <v>0.85</v>
      </c>
      <c r="R28" s="81" t="n">
        <v>0.85</v>
      </c>
      <c r="S28" s="79" t="n">
        <v>0.85</v>
      </c>
      <c r="T28" s="79" t="n">
        <v>0.85</v>
      </c>
      <c r="U28" s="79" t="n">
        <v>0.85</v>
      </c>
      <c r="V28" s="79" t="n">
        <v>0.19</v>
      </c>
      <c r="W28" s="79" t="n">
        <v>0</v>
      </c>
      <c r="X28" s="79" t="n">
        <v>0</v>
      </c>
      <c r="Y28" s="81" t="n">
        <v>0</v>
      </c>
      <c r="Z28" s="82" t="n">
        <v>0.3</v>
      </c>
      <c r="AA28" s="80" t="n">
        <v>0.7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0" t="n">
        <v>0.3</v>
      </c>
      <c r="F29" s="31" t="n">
        <v>0.45</v>
      </c>
      <c r="G29" s="32" t="n">
        <v>0.95</v>
      </c>
      <c r="H29" s="32" t="n">
        <v>1</v>
      </c>
      <c r="I29" s="32" t="n">
        <v>1</v>
      </c>
      <c r="J29" s="32" t="n">
        <v>1</v>
      </c>
      <c r="K29" s="32" t="n">
        <v>1</v>
      </c>
      <c r="L29" s="30" t="n">
        <v>1</v>
      </c>
      <c r="M29" s="31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0" t="n">
        <v>1</v>
      </c>
      <c r="T29" s="31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3" t="n">
        <v>1</v>
      </c>
      <c r="AA29" s="31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1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0" t="n">
        <v>1</v>
      </c>
      <c r="M30" s="31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0" t="n">
        <v>1</v>
      </c>
      <c r="T30" s="31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3" t="n">
        <v>1</v>
      </c>
      <c r="AA30" s="31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1" t="n">
        <v>1</v>
      </c>
      <c r="G31" s="32" t="n">
        <v>1</v>
      </c>
      <c r="H31" s="32" t="n">
        <v>1</v>
      </c>
      <c r="I31" s="32" t="n">
        <v>1</v>
      </c>
      <c r="J31" s="32" t="n">
        <v>0.6</v>
      </c>
      <c r="K31" s="32" t="n">
        <v>0.6</v>
      </c>
      <c r="L31" s="30" t="n">
        <v>1</v>
      </c>
      <c r="M31" s="31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0" t="n">
        <v>1</v>
      </c>
      <c r="T31" s="31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3" t="n">
        <v>1</v>
      </c>
      <c r="AA31" s="31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3" t="n">
        <f aca="false">+A31+1</f>
        <v>5</v>
      </c>
      <c r="B32" s="84" t="s">
        <v>25</v>
      </c>
      <c r="C32" s="83" t="n">
        <v>693</v>
      </c>
      <c r="D32" s="85"/>
      <c r="E32" s="86" t="n">
        <v>1</v>
      </c>
      <c r="F32" s="74" t="n">
        <v>1</v>
      </c>
      <c r="G32" s="45" t="n">
        <v>1</v>
      </c>
      <c r="H32" s="45" t="n">
        <v>1</v>
      </c>
      <c r="I32" s="45" t="n">
        <v>1</v>
      </c>
      <c r="J32" s="45" t="n">
        <v>1</v>
      </c>
      <c r="K32" s="45" t="n">
        <v>1</v>
      </c>
      <c r="L32" s="86" t="n">
        <v>1</v>
      </c>
      <c r="M32" s="74" t="n">
        <v>1</v>
      </c>
      <c r="N32" s="45" t="n">
        <v>1</v>
      </c>
      <c r="O32" s="45" t="n">
        <v>1</v>
      </c>
      <c r="P32" s="45" t="n">
        <v>1</v>
      </c>
      <c r="Q32" s="45" t="n">
        <v>1</v>
      </c>
      <c r="R32" s="45" t="n">
        <v>1</v>
      </c>
      <c r="S32" s="86" t="n">
        <v>1</v>
      </c>
      <c r="T32" s="74" t="n">
        <v>1</v>
      </c>
      <c r="U32" s="45" t="n">
        <v>1</v>
      </c>
      <c r="V32" s="45" t="n">
        <v>1</v>
      </c>
      <c r="W32" s="45" t="n">
        <v>1</v>
      </c>
      <c r="X32" s="45" t="n">
        <v>1</v>
      </c>
      <c r="Y32" s="45" t="n">
        <v>1</v>
      </c>
      <c r="Z32" s="73" t="n">
        <v>1</v>
      </c>
      <c r="AA32" s="74" t="n">
        <v>1</v>
      </c>
      <c r="AB32" s="45" t="n">
        <v>1</v>
      </c>
      <c r="AC32" s="45" t="n">
        <v>1</v>
      </c>
      <c r="AD32" s="45" t="n">
        <v>1</v>
      </c>
      <c r="AE32" s="45" t="n">
        <v>1</v>
      </c>
      <c r="AF32" s="45" t="n">
        <v>1</v>
      </c>
      <c r="AG32" s="45" t="n">
        <v>1</v>
      </c>
      <c r="AH32" s="45" t="n">
        <v>1</v>
      </c>
      <c r="AI32" s="46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47"/>
      <c r="B33" s="48" t="s">
        <v>11</v>
      </c>
      <c r="C33" s="49"/>
      <c r="D33" s="50"/>
      <c r="E33" s="51" t="n">
        <f aca="false">(E28*$C28)+(E29*$C29)+(E30*$C30)+(E31*$C31)+(E32*$C32)</f>
        <v>3319.7</v>
      </c>
      <c r="F33" s="52" t="n">
        <f aca="false">(F28*$C28)+(F29*$C29)+(F30*$C30)+(F31*$C31)+(F32*$C32)</f>
        <v>3445.55</v>
      </c>
      <c r="G33" s="53" t="n">
        <f aca="false">(G28*$C28)+(G29*$C29)+(G30*$C30)+(G31*$C31)+(G32*$C32)</f>
        <v>3865.05</v>
      </c>
      <c r="H33" s="53" t="n">
        <f aca="false">(H28*$C28)+(H29*$C29)+(H30*$C30)+(H31*$C31)+(H32*$C32)</f>
        <v>3907</v>
      </c>
      <c r="I33" s="53" t="n">
        <f aca="false">(I28*$C28)+(I29*$C29)+(I30*$C30)+(I31*$C31)+(I32*$C32)</f>
        <v>3907</v>
      </c>
      <c r="J33" s="53" t="n">
        <f aca="false">(J28*$C28)+(J29*$C29)+(J30*$C30)+(J31*$C31)+(J32*$C32)</f>
        <v>3629.8</v>
      </c>
      <c r="K33" s="53" t="n">
        <f aca="false">(K28*$C28)+(K29*$C29)+(K30*$C30)+(K31*$C31)+(K32*$C32)</f>
        <v>3629.8</v>
      </c>
      <c r="L33" s="51" t="n">
        <f aca="false">(L28*$C28)+(L29*$C29)+(L30*$C30)+(L31*$C31)+(L32*$C32)</f>
        <v>3907</v>
      </c>
      <c r="M33" s="52" t="n">
        <f aca="false">(M28*$C28)+(M29*$C29)+(M30*$C30)+(M31*$C31)+(M32*$C32)</f>
        <v>3907</v>
      </c>
      <c r="N33" s="53" t="n">
        <f aca="false">(N28*$C28)+(N29*$C29)+(N30*$C30)+(N31*$C31)+(N32*$C32)</f>
        <v>3907</v>
      </c>
      <c r="O33" s="53" t="n">
        <f aca="false">(O28*$C28)+(O29*$C29)+(O30*$C30)+(O31*$C31)+(O32*$C32)</f>
        <v>3907</v>
      </c>
      <c r="P33" s="53" t="n">
        <f aca="false">(P28*$C28)+(P29*$C29)+(P30*$C30)+(P31*$C31)+(P32*$C32)</f>
        <v>3907</v>
      </c>
      <c r="Q33" s="53" t="n">
        <f aca="false">(Q28*$C28)+(Q29*$C29)+(Q30*$C30)+(Q31*$C31)+(Q32*$C32)</f>
        <v>3780.55</v>
      </c>
      <c r="R33" s="53" t="n">
        <f aca="false">(R28*$C28)+(R29*$C29)+(R30*$C30)+(R31*$C31)+(R32*$C32)</f>
        <v>3780.55</v>
      </c>
      <c r="S33" s="51" t="n">
        <f aca="false">(S28*$C28)+(S29*$C29)+(S30*$C30)+(S31*$C31)+(S32*$C32)</f>
        <v>3780.55</v>
      </c>
      <c r="T33" s="52" t="n">
        <f aca="false">(T28*$C28)+(T29*$C29)+(T30*$C30)+(T31*$C31)+(T32*$C32)</f>
        <v>3780.55</v>
      </c>
      <c r="U33" s="53" t="n">
        <f aca="false">(U28*$C28)+(U29*$C29)+(U30*$C30)+(U31*$C31)+(U32*$C32)</f>
        <v>3780.55</v>
      </c>
      <c r="V33" s="53" t="n">
        <f aca="false">(V28*$C28)+(V29*$C29)+(V30*$C30)+(V31*$C31)+(V32*$C32)</f>
        <v>3224.17</v>
      </c>
      <c r="W33" s="53" t="n">
        <f aca="false">(W28*$C28)+(W29*$C29)+(W30*$C30)+(W31*$C31)+(W32*$C32)</f>
        <v>3064</v>
      </c>
      <c r="X33" s="53" t="n">
        <f aca="false">(X28*$C28)+(X29*$C29)+(X30*$C30)+(X31*$C31)+(X32*$C32)</f>
        <v>3064</v>
      </c>
      <c r="Y33" s="53" t="n">
        <f aca="false">(Y28*$C28)+(Y29*$C29)+(Y30*$C30)+(Y31*$C31)+(Y32*$C32)</f>
        <v>3064</v>
      </c>
      <c r="Z33" s="54" t="n">
        <f aca="false">(Z28*$C28)+(Z29*$C29)+(Z30*$C30)+(Z31*$C31)+(Z32*$C32)</f>
        <v>3316.9</v>
      </c>
      <c r="AA33" s="52" t="n">
        <f aca="false">(AA28*$C28)+(AA29*$C29)+(AA30*$C30)+(AA31*$C31)+(AA32*$C32)</f>
        <v>3654.1</v>
      </c>
      <c r="AB33" s="53" t="n">
        <f aca="false">(AB28*$C28)+(AB29*$C29)+(AB30*$C30)+(AB31*$C31)+(AB32*$C32)</f>
        <v>3907</v>
      </c>
      <c r="AC33" s="53" t="n">
        <f aca="false">(AC28*$C28)+(AC29*$C29)+(AC30*$C30)+(AC31*$C31)+(AC32*$C32)</f>
        <v>3907</v>
      </c>
      <c r="AD33" s="53" t="n">
        <f aca="false">(AD28*$C28)+(AD29*$C29)+(AD30*$C30)+(AD31*$C31)+(AD32*$C32)</f>
        <v>3907</v>
      </c>
      <c r="AE33" s="53" t="n">
        <f aca="false">(AE28*$C28)+(AE29*$C29)+(AE30*$C30)+(AE31*$C31)+(AE32*$C32)</f>
        <v>3907</v>
      </c>
      <c r="AF33" s="53" t="n">
        <f aca="false">(AF28*$C28)+(AF29*$C29)+(AF30*$C30)+(AF31*$C31)+(AF32*$C32)</f>
        <v>3907</v>
      </c>
      <c r="AG33" s="53" t="n">
        <f aca="false">(AG28*$C28)+(AG29*$C29)+(AG30*$C30)+(AG31*$C31)+(AG32*$C32)</f>
        <v>3907</v>
      </c>
      <c r="AH33" s="53" t="n">
        <f aca="false">(AH28*$C28)+(AH29*$C29)+(AH30*$C30)+(AH31*$C31)+(AH32*$C32)</f>
        <v>3907</v>
      </c>
      <c r="AI33" s="55" t="n">
        <f aca="false">(AI28*$C28)+(AI29*$C29)+(AI30*$C30)+(AI31*$C31)+(AI32*$C32)</f>
        <v>3907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56"/>
      <c r="B34" s="57" t="s">
        <v>12</v>
      </c>
      <c r="C34" s="58" t="n">
        <v>0.0175</v>
      </c>
      <c r="D34" s="59"/>
      <c r="E34" s="51"/>
      <c r="F34" s="60"/>
      <c r="G34" s="51"/>
      <c r="H34" s="51"/>
      <c r="I34" s="51"/>
      <c r="J34" s="51"/>
      <c r="K34" s="51"/>
      <c r="L34" s="51"/>
      <c r="M34" s="60"/>
      <c r="N34" s="51"/>
      <c r="O34" s="51"/>
      <c r="P34" s="51"/>
      <c r="Q34" s="51"/>
      <c r="R34" s="51"/>
      <c r="S34" s="51"/>
      <c r="T34" s="60"/>
      <c r="U34" s="51"/>
      <c r="V34" s="51"/>
      <c r="W34" s="51"/>
      <c r="X34" s="51"/>
      <c r="Y34" s="53"/>
      <c r="Z34" s="54" t="n">
        <f aca="false">(IF(Z28&lt;100%,0,Z28*$C28)+IF(Z29&lt;100%,0,Z29*$C29)+IF(Z30&lt;100%,0,Z30*$C30)+IF(Z31&lt;100%,0,Z31*$C31)+IF(Z32&lt;100%,0,Z32*$C32))*$C34</f>
        <v>53.62</v>
      </c>
      <c r="AA34" s="60" t="n">
        <f aca="false">(IF(AA28&lt;100%,0,AA28*$C28)+IF(AA29&lt;100%,0,AA29*$C29)+IF(AA30&lt;100%,0,AA30*$C30)+IF(AA31&lt;100%,0,AA31*$C31)+IF(AA32&lt;100%,0,AA32*$C32))*$C34</f>
        <v>53.62</v>
      </c>
      <c r="AB34" s="51" t="n">
        <f aca="false">(IF(AB28&lt;100%,0,AB28*$C28)+IF(AB29&lt;100%,0,AB29*$C29)+IF(AB30&lt;100%,0,AB30*$C30)+IF(AB31&lt;100%,0,AB31*$C31)+IF(AB32&lt;100%,0,AB32*$C32))*$C34</f>
        <v>68.3725</v>
      </c>
      <c r="AC34" s="51" t="n">
        <f aca="false">(IF(AC28&lt;100%,0,AC28*$C28)+IF(AC29&lt;100%,0,AC29*$C29)+IF(AC30&lt;100%,0,AC30*$C30)+IF(AC31&lt;100%,0,AC31*$C31)+IF(AC32&lt;100%,0,AC32*$C32))*$C34</f>
        <v>68.3725</v>
      </c>
      <c r="AD34" s="51" t="n">
        <f aca="false">(IF(AD28&lt;100%,0,AD28*$C28)+IF(AD29&lt;100%,0,AD29*$C29)+IF(AD30&lt;100%,0,AD30*$C30)+IF(AD31&lt;100%,0,AD31*$C31)+IF(AD32&lt;100%,0,AD32*$C32))*$C34</f>
        <v>68.3725</v>
      </c>
      <c r="AE34" s="51" t="n">
        <f aca="false">(IF(AE28&lt;100%,0,AE28*$C28)+IF(AE29&lt;100%,0,AE29*$C29)+IF(AE30&lt;100%,0,AE30*$C30)+IF(AE31&lt;100%,0,AE31*$C31)+IF(AE32&lt;100%,0,AE32*$C32))*$C34</f>
        <v>68.3725</v>
      </c>
      <c r="AF34" s="51" t="n">
        <f aca="false">(IF(AF28&lt;100%,0,AF28*$C28)+IF(AF29&lt;100%,0,AF29*$C29)+IF(AF30&lt;100%,0,AF30*$C30)+IF(AF31&lt;100%,0,AF31*$C31)+IF(AF32&lt;100%,0,AF32*$C32))*$C34</f>
        <v>68.3725</v>
      </c>
      <c r="AG34" s="51" t="n">
        <f aca="false">(IF(AG28&lt;100%,0,AG28*$C28)+IF(AG29&lt;100%,0,AG29*$C29)+IF(AG30&lt;100%,0,AG30*$C30)+IF(AG31&lt;100%,0,AG31*$C31)+IF(AG32&lt;100%,0,AG32*$C32))*$C34</f>
        <v>68.3725</v>
      </c>
      <c r="AH34" s="51" t="n">
        <f aca="false">(IF(AH28&lt;100%,0,AH28*$C28)+IF(AH29&lt;100%,0,AH29*$C29)+IF(AH30&lt;100%,0,AH30*$C30)+IF(AH31&lt;100%,0,AH31*$C31)+IF(AH32&lt;100%,0,AH32*$C32))*$C34</f>
        <v>68.3725</v>
      </c>
      <c r="AI34" s="55" t="n">
        <f aca="false">(IF(AI28&lt;100%,0,AI28*$C28)+IF(AI29&lt;100%,0,AI29*$C29)+IF(AI30&lt;100%,0,AI30*$C30)+IF(AI31&lt;100%,0,AI31*$C31)+IF(AI32&lt;100%,0,AI32*$C32))*$C34</f>
        <v>68.3725</v>
      </c>
      <c r="AJ34" s="61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</row>
    <row r="35" customFormat="false" ht="15.95" hidden="false" customHeight="true" outlineLevel="0" collapsed="false">
      <c r="A35" s="56"/>
      <c r="B35" s="63" t="s">
        <v>13</v>
      </c>
      <c r="C35" s="64"/>
      <c r="D35" s="59"/>
      <c r="E35" s="65" t="n">
        <f aca="false">E33-E34</f>
        <v>3319.7</v>
      </c>
      <c r="F35" s="66" t="n">
        <f aca="false">F33-F34</f>
        <v>3445.55</v>
      </c>
      <c r="G35" s="67" t="n">
        <f aca="false">G33-G34</f>
        <v>3865.05</v>
      </c>
      <c r="H35" s="67" t="n">
        <f aca="false">H33-H34</f>
        <v>3907</v>
      </c>
      <c r="I35" s="67" t="n">
        <f aca="false">I33-I34</f>
        <v>3907</v>
      </c>
      <c r="J35" s="67" t="n">
        <f aca="false">J33-J34</f>
        <v>3629.8</v>
      </c>
      <c r="K35" s="67" t="n">
        <f aca="false">K33-K34</f>
        <v>3629.8</v>
      </c>
      <c r="L35" s="65" t="n">
        <f aca="false">L33-L34</f>
        <v>3907</v>
      </c>
      <c r="M35" s="66" t="n">
        <f aca="false">M33-M34</f>
        <v>3907</v>
      </c>
      <c r="N35" s="67" t="n">
        <f aca="false">N33-N34</f>
        <v>3907</v>
      </c>
      <c r="O35" s="67" t="n">
        <f aca="false">O33-O34</f>
        <v>3907</v>
      </c>
      <c r="P35" s="67" t="n">
        <f aca="false">P33-P34</f>
        <v>3907</v>
      </c>
      <c r="Q35" s="67" t="n">
        <f aca="false">Q33-Q34</f>
        <v>3780.55</v>
      </c>
      <c r="R35" s="67" t="n">
        <f aca="false">R33-R34</f>
        <v>3780.55</v>
      </c>
      <c r="S35" s="65" t="n">
        <f aca="false">S33-S34</f>
        <v>3780.55</v>
      </c>
      <c r="T35" s="66" t="n">
        <f aca="false">T33-T34</f>
        <v>3780.55</v>
      </c>
      <c r="U35" s="67" t="n">
        <f aca="false">U33-U34</f>
        <v>3780.55</v>
      </c>
      <c r="V35" s="67" t="n">
        <f aca="false">V33-V34</f>
        <v>3224.17</v>
      </c>
      <c r="W35" s="67" t="n">
        <f aca="false">W33-W34</f>
        <v>3064</v>
      </c>
      <c r="X35" s="67" t="n">
        <f aca="false">X33-X34</f>
        <v>3064</v>
      </c>
      <c r="Y35" s="67" t="n">
        <f aca="false">Y33-Y34</f>
        <v>3064</v>
      </c>
      <c r="Z35" s="68" t="n">
        <f aca="false">Z33-Z34</f>
        <v>3263.28</v>
      </c>
      <c r="AA35" s="66" t="n">
        <f aca="false">AA33-AA34</f>
        <v>3600.48</v>
      </c>
      <c r="AB35" s="67" t="n">
        <f aca="false">AB33-AB34</f>
        <v>3838.6275</v>
      </c>
      <c r="AC35" s="67" t="n">
        <f aca="false">AC33-AC34</f>
        <v>3838.6275</v>
      </c>
      <c r="AD35" s="67" t="n">
        <f aca="false">AD33-AD34</f>
        <v>3838.6275</v>
      </c>
      <c r="AE35" s="67" t="n">
        <f aca="false">AE33-AE34</f>
        <v>3838.6275</v>
      </c>
      <c r="AF35" s="67" t="n">
        <f aca="false">AF33-AF34</f>
        <v>3838.6275</v>
      </c>
      <c r="AG35" s="67" t="n">
        <f aca="false">AG33-AG34</f>
        <v>3838.6275</v>
      </c>
      <c r="AH35" s="67" t="n">
        <f aca="false">AH33-AH34</f>
        <v>3838.6275</v>
      </c>
      <c r="AI35" s="69" t="n">
        <f aca="false">AI33-AI34</f>
        <v>3838.6275</v>
      </c>
      <c r="AJ35" s="61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</row>
    <row r="36" customFormat="false" ht="15.95" hidden="false" customHeight="true" outlineLevel="0" collapsed="false">
      <c r="A36" s="18"/>
      <c r="B36" s="70" t="s">
        <v>14</v>
      </c>
      <c r="C36" s="71" t="n">
        <f aca="false">SUM(C28:C32)</f>
        <v>3907</v>
      </c>
      <c r="D36" s="20"/>
      <c r="E36" s="21"/>
      <c r="F36" s="22"/>
      <c r="G36" s="23"/>
      <c r="H36" s="23"/>
      <c r="I36" s="23"/>
      <c r="J36" s="23"/>
      <c r="K36" s="23"/>
      <c r="L36" s="21"/>
      <c r="M36" s="22"/>
      <c r="N36" s="23"/>
      <c r="O36" s="23"/>
      <c r="P36" s="23"/>
      <c r="Q36" s="23"/>
      <c r="R36" s="23"/>
      <c r="S36" s="21"/>
      <c r="T36" s="22"/>
      <c r="U36" s="23"/>
      <c r="V36" s="23"/>
      <c r="W36" s="23"/>
      <c r="X36" s="23"/>
      <c r="Y36" s="23"/>
      <c r="Z36" s="24"/>
      <c r="AA36" s="22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72"/>
      <c r="C37" s="18" t="n">
        <f aca="false">SUM(E35:AI35)/31</f>
        <v>3681.63225806452</v>
      </c>
      <c r="D37" s="20"/>
      <c r="E37" s="21"/>
      <c r="F37" s="22"/>
      <c r="G37" s="23"/>
      <c r="H37" s="23"/>
      <c r="I37" s="23"/>
      <c r="J37" s="23"/>
      <c r="K37" s="23"/>
      <c r="L37" s="21"/>
      <c r="M37" s="22"/>
      <c r="N37" s="23"/>
      <c r="O37" s="23"/>
      <c r="P37" s="23"/>
      <c r="Q37" s="23"/>
      <c r="R37" s="23"/>
      <c r="S37" s="21"/>
      <c r="T37" s="22"/>
      <c r="U37" s="23"/>
      <c r="V37" s="23"/>
      <c r="W37" s="23"/>
      <c r="X37" s="23"/>
      <c r="Y37" s="23"/>
      <c r="Z37" s="24"/>
      <c r="AA37" s="22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2"/>
      <c r="G38" s="23"/>
      <c r="H38" s="23"/>
      <c r="I38" s="23"/>
      <c r="J38" s="23"/>
      <c r="K38" s="23"/>
      <c r="L38" s="21"/>
      <c r="M38" s="22"/>
      <c r="N38" s="23"/>
      <c r="O38" s="23"/>
      <c r="P38" s="23"/>
      <c r="Q38" s="23"/>
      <c r="R38" s="23"/>
      <c r="S38" s="21"/>
      <c r="T38" s="22"/>
      <c r="U38" s="23"/>
      <c r="V38" s="23"/>
      <c r="W38" s="23"/>
      <c r="X38" s="23"/>
      <c r="Y38" s="23"/>
      <c r="Z38" s="24"/>
      <c r="AA38" s="22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76" t="n">
        <v>1</v>
      </c>
      <c r="B39" s="77" t="s">
        <v>27</v>
      </c>
      <c r="C39" s="76" t="n">
        <v>825</v>
      </c>
      <c r="D39" s="78"/>
      <c r="E39" s="79" t="n">
        <v>1</v>
      </c>
      <c r="F39" s="80" t="n">
        <v>1</v>
      </c>
      <c r="G39" s="81" t="n">
        <v>1</v>
      </c>
      <c r="H39" s="81" t="n">
        <v>1</v>
      </c>
      <c r="I39" s="81" t="n">
        <v>1</v>
      </c>
      <c r="J39" s="81" t="n">
        <v>1</v>
      </c>
      <c r="K39" s="81" t="n">
        <v>1</v>
      </c>
      <c r="L39" s="79" t="n">
        <v>1</v>
      </c>
      <c r="M39" s="80" t="n">
        <v>1</v>
      </c>
      <c r="N39" s="81" t="n">
        <v>1</v>
      </c>
      <c r="O39" s="81" t="n">
        <v>1</v>
      </c>
      <c r="P39" s="81" t="n">
        <v>1</v>
      </c>
      <c r="Q39" s="81" t="n">
        <v>1</v>
      </c>
      <c r="R39" s="81" t="n">
        <v>1</v>
      </c>
      <c r="S39" s="79" t="n">
        <v>1</v>
      </c>
      <c r="T39" s="80" t="n">
        <v>1</v>
      </c>
      <c r="U39" s="81" t="n">
        <v>1</v>
      </c>
      <c r="V39" s="81" t="n">
        <v>1</v>
      </c>
      <c r="W39" s="81" t="n">
        <v>1</v>
      </c>
      <c r="X39" s="81" t="n">
        <v>0.9</v>
      </c>
      <c r="Y39" s="81" t="n">
        <v>0.97</v>
      </c>
      <c r="Z39" s="33" t="n">
        <v>1</v>
      </c>
      <c r="AA39" s="31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7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835</v>
      </c>
      <c r="D40" s="29"/>
      <c r="E40" s="30" t="n">
        <v>0</v>
      </c>
      <c r="F40" s="31" t="n">
        <v>0</v>
      </c>
      <c r="G40" s="32" t="n">
        <v>0</v>
      </c>
      <c r="H40" s="32" t="n">
        <v>0</v>
      </c>
      <c r="I40" s="32" t="n">
        <v>0</v>
      </c>
      <c r="J40" s="32" t="n">
        <v>0</v>
      </c>
      <c r="K40" s="32" t="n">
        <v>0</v>
      </c>
      <c r="L40" s="30" t="n">
        <v>0</v>
      </c>
      <c r="M40" s="31" t="n">
        <v>0</v>
      </c>
      <c r="N40" s="32" t="n">
        <v>0</v>
      </c>
      <c r="O40" s="32" t="n">
        <v>0</v>
      </c>
      <c r="P40" s="32" t="n">
        <v>0</v>
      </c>
      <c r="Q40" s="32" t="n">
        <v>0</v>
      </c>
      <c r="R40" s="32" t="n">
        <v>0</v>
      </c>
      <c r="S40" s="30" t="n">
        <v>0.55</v>
      </c>
      <c r="T40" s="88" t="n">
        <v>0.83</v>
      </c>
      <c r="U40" s="88" t="n">
        <v>0.92</v>
      </c>
      <c r="V40" s="88" t="n">
        <v>0.92</v>
      </c>
      <c r="W40" s="32" t="n">
        <v>1</v>
      </c>
      <c r="X40" s="32" t="n">
        <v>1</v>
      </c>
      <c r="Y40" s="32" t="n">
        <v>1</v>
      </c>
      <c r="Z40" s="33" t="n">
        <v>1</v>
      </c>
      <c r="AA40" s="31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7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76" t="n">
        <f aca="false">+A40+1</f>
        <v>3</v>
      </c>
      <c r="B41" s="77" t="s">
        <v>29</v>
      </c>
      <c r="C41" s="76" t="n">
        <v>1031</v>
      </c>
      <c r="D41" s="78"/>
      <c r="E41" s="79" t="n">
        <v>1</v>
      </c>
      <c r="F41" s="80" t="n">
        <v>1</v>
      </c>
      <c r="G41" s="81" t="n">
        <v>1</v>
      </c>
      <c r="H41" s="81" t="n">
        <v>1</v>
      </c>
      <c r="I41" s="81" t="n">
        <v>1</v>
      </c>
      <c r="J41" s="81" t="n">
        <v>1</v>
      </c>
      <c r="K41" s="81" t="n">
        <v>1</v>
      </c>
      <c r="L41" s="79" t="n">
        <v>1</v>
      </c>
      <c r="M41" s="80" t="n">
        <v>0</v>
      </c>
      <c r="N41" s="81" t="n">
        <v>0</v>
      </c>
      <c r="O41" s="81" t="n">
        <v>0</v>
      </c>
      <c r="P41" s="81" t="n">
        <v>0</v>
      </c>
      <c r="Q41" s="81" t="n">
        <v>0</v>
      </c>
      <c r="R41" s="81" t="n">
        <v>0</v>
      </c>
      <c r="S41" s="79" t="n">
        <v>0</v>
      </c>
      <c r="T41" s="80" t="n">
        <v>0.17</v>
      </c>
      <c r="U41" s="81" t="n">
        <v>0.25</v>
      </c>
      <c r="V41" s="81" t="n">
        <v>0.87</v>
      </c>
      <c r="W41" s="81" t="n">
        <v>0.9</v>
      </c>
      <c r="X41" s="81" t="n">
        <v>0.95</v>
      </c>
      <c r="Y41" s="81" t="n">
        <v>0.98</v>
      </c>
      <c r="Z41" s="33" t="n">
        <v>1</v>
      </c>
      <c r="AA41" s="31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1143</v>
      </c>
      <c r="D42" s="29"/>
      <c r="E42" s="30" t="n">
        <v>1</v>
      </c>
      <c r="F42" s="31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0" t="n">
        <v>1</v>
      </c>
      <c r="M42" s="31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0" t="n">
        <v>1</v>
      </c>
      <c r="T42" s="31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3" t="n">
        <v>1</v>
      </c>
      <c r="AA42" s="31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1143</v>
      </c>
      <c r="D43" s="29"/>
      <c r="E43" s="30" t="n">
        <v>1</v>
      </c>
      <c r="F43" s="31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0" t="n">
        <v>1</v>
      </c>
      <c r="M43" s="31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0" t="n">
        <v>1</v>
      </c>
      <c r="T43" s="31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3" t="n">
        <v>1</v>
      </c>
      <c r="AA43" s="31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76" t="n">
        <f aca="false">+A43+1</f>
        <v>6</v>
      </c>
      <c r="B44" s="77" t="s">
        <v>32</v>
      </c>
      <c r="C44" s="76" t="n">
        <v>619</v>
      </c>
      <c r="D44" s="78"/>
      <c r="E44" s="79" t="n">
        <v>1</v>
      </c>
      <c r="F44" s="80" t="n">
        <v>1</v>
      </c>
      <c r="G44" s="81" t="n">
        <v>1</v>
      </c>
      <c r="H44" s="81" t="n">
        <v>1</v>
      </c>
      <c r="I44" s="81" t="n">
        <v>1</v>
      </c>
      <c r="J44" s="81" t="n">
        <v>1</v>
      </c>
      <c r="K44" s="81" t="n">
        <v>1</v>
      </c>
      <c r="L44" s="79" t="n">
        <v>1</v>
      </c>
      <c r="M44" s="80" t="n">
        <v>1</v>
      </c>
      <c r="N44" s="81" t="n">
        <v>1</v>
      </c>
      <c r="O44" s="81" t="n">
        <v>1</v>
      </c>
      <c r="P44" s="81" t="n">
        <v>1</v>
      </c>
      <c r="Q44" s="81" t="n">
        <v>1</v>
      </c>
      <c r="R44" s="81" t="n">
        <v>1</v>
      </c>
      <c r="S44" s="79" t="n">
        <v>0</v>
      </c>
      <c r="T44" s="80" t="n">
        <v>0</v>
      </c>
      <c r="U44" s="81" t="n">
        <v>0</v>
      </c>
      <c r="V44" s="81" t="n">
        <v>0.22</v>
      </c>
      <c r="W44" s="81" t="n">
        <v>0.3</v>
      </c>
      <c r="X44" s="81" t="n">
        <v>0.7</v>
      </c>
      <c r="Y44" s="81" t="n">
        <v>0.97</v>
      </c>
      <c r="Z44" s="33" t="n">
        <v>1</v>
      </c>
      <c r="AA44" s="31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1093</v>
      </c>
      <c r="D45" s="29"/>
      <c r="E45" s="30" t="n">
        <v>1</v>
      </c>
      <c r="F45" s="31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0" t="n">
        <v>1</v>
      </c>
      <c r="M45" s="31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0" t="n">
        <v>1</v>
      </c>
      <c r="T45" s="31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3" t="n">
        <v>1</v>
      </c>
      <c r="AA45" s="31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1093</v>
      </c>
      <c r="D46" s="29"/>
      <c r="E46" s="30" t="n">
        <v>1</v>
      </c>
      <c r="F46" s="31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0" t="n">
        <v>1</v>
      </c>
      <c r="M46" s="31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0" t="n">
        <v>1</v>
      </c>
      <c r="T46" s="31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3" t="n">
        <v>1</v>
      </c>
      <c r="AA46" s="31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76" t="n">
        <f aca="false">+A46+1</f>
        <v>9</v>
      </c>
      <c r="B47" s="77" t="s">
        <v>35</v>
      </c>
      <c r="C47" s="76" t="n">
        <v>1106</v>
      </c>
      <c r="D47" s="78"/>
      <c r="E47" s="79" t="n">
        <v>0</v>
      </c>
      <c r="F47" s="80" t="n">
        <v>0</v>
      </c>
      <c r="G47" s="81" t="n">
        <v>0</v>
      </c>
      <c r="H47" s="81" t="n">
        <v>0</v>
      </c>
      <c r="I47" s="81" t="n">
        <v>0</v>
      </c>
      <c r="J47" s="81" t="n">
        <v>0</v>
      </c>
      <c r="K47" s="81" t="n">
        <v>0</v>
      </c>
      <c r="L47" s="79" t="n">
        <v>0</v>
      </c>
      <c r="M47" s="80" t="n">
        <v>0</v>
      </c>
      <c r="N47" s="81" t="n">
        <v>0</v>
      </c>
      <c r="O47" s="81" t="n">
        <v>0</v>
      </c>
      <c r="P47" s="81" t="n">
        <v>0</v>
      </c>
      <c r="Q47" s="81" t="n">
        <v>0</v>
      </c>
      <c r="R47" s="81" t="n">
        <v>0</v>
      </c>
      <c r="S47" s="79" t="n">
        <v>0</v>
      </c>
      <c r="T47" s="80" t="n">
        <v>0</v>
      </c>
      <c r="U47" s="81" t="n">
        <v>0</v>
      </c>
      <c r="V47" s="81" t="n">
        <v>0.17</v>
      </c>
      <c r="W47" s="81" t="n">
        <v>0.3</v>
      </c>
      <c r="X47" s="81" t="n">
        <v>0.5</v>
      </c>
      <c r="Y47" s="81" t="n">
        <v>0.71</v>
      </c>
      <c r="Z47" s="33" t="n">
        <v>1</v>
      </c>
      <c r="AA47" s="31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1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0" t="n">
        <v>1</v>
      </c>
      <c r="M48" s="31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0" t="n">
        <v>1</v>
      </c>
      <c r="T48" s="31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3" t="n">
        <v>1</v>
      </c>
      <c r="AA48" s="31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29"/>
      <c r="E49" s="30" t="n">
        <v>1</v>
      </c>
      <c r="F49" s="31" t="n">
        <v>1</v>
      </c>
      <c r="G49" s="32" t="n">
        <v>1</v>
      </c>
      <c r="H49" s="32" t="n">
        <v>1</v>
      </c>
      <c r="I49" s="32" t="n">
        <v>1</v>
      </c>
      <c r="J49" s="32" t="n">
        <v>0.23</v>
      </c>
      <c r="K49" s="32" t="n">
        <v>0.23</v>
      </c>
      <c r="L49" s="30" t="n">
        <v>0.75</v>
      </c>
      <c r="M49" s="30" t="n">
        <v>0.75</v>
      </c>
      <c r="N49" s="30" t="n">
        <v>0.75</v>
      </c>
      <c r="O49" s="32" t="n">
        <v>1</v>
      </c>
      <c r="P49" s="32" t="n">
        <v>1</v>
      </c>
      <c r="Q49" s="32" t="n">
        <v>1</v>
      </c>
      <c r="R49" s="32" t="n">
        <v>1</v>
      </c>
      <c r="S49" s="30" t="n">
        <v>1</v>
      </c>
      <c r="T49" s="31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3" t="n">
        <v>1</v>
      </c>
      <c r="AA49" s="31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0" t="n">
        <v>1</v>
      </c>
      <c r="F50" s="31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0" t="n">
        <v>1</v>
      </c>
      <c r="M50" s="31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0" t="n">
        <v>1</v>
      </c>
      <c r="T50" s="31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3" t="n">
        <v>1</v>
      </c>
      <c r="AA50" s="31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37" t="n">
        <f aca="false">+A50+1</f>
        <v>13</v>
      </c>
      <c r="B51" s="38" t="s">
        <v>39</v>
      </c>
      <c r="C51" s="37" t="n">
        <v>786</v>
      </c>
      <c r="D51" s="39"/>
      <c r="E51" s="40" t="n">
        <v>0.2</v>
      </c>
      <c r="F51" s="41" t="n">
        <v>0.24</v>
      </c>
      <c r="G51" s="42" t="n">
        <v>0.52</v>
      </c>
      <c r="H51" s="42" t="n">
        <v>0.19</v>
      </c>
      <c r="I51" s="42" t="n">
        <v>0</v>
      </c>
      <c r="J51" s="42" t="n">
        <v>0</v>
      </c>
      <c r="K51" s="42" t="n">
        <v>0.02</v>
      </c>
      <c r="L51" s="40" t="n">
        <v>0.52</v>
      </c>
      <c r="M51" s="40" t="n">
        <v>0.53</v>
      </c>
      <c r="N51" s="40" t="n">
        <v>0.52</v>
      </c>
      <c r="O51" s="42" t="n">
        <v>0.02</v>
      </c>
      <c r="P51" s="42" t="n">
        <v>0</v>
      </c>
      <c r="Q51" s="42" t="n">
        <v>0</v>
      </c>
      <c r="R51" s="42" t="n">
        <v>0.5</v>
      </c>
      <c r="S51" s="40" t="n">
        <v>0.8</v>
      </c>
      <c r="T51" s="40" t="n">
        <v>0.8</v>
      </c>
      <c r="U51" s="40" t="n">
        <v>0.8</v>
      </c>
      <c r="V51" s="40" t="n">
        <v>0.8</v>
      </c>
      <c r="W51" s="42" t="n">
        <v>0.8</v>
      </c>
      <c r="X51" s="42" t="n">
        <v>0.75</v>
      </c>
      <c r="Y51" s="42" t="n">
        <v>0.75</v>
      </c>
      <c r="Z51" s="44" t="n">
        <v>0.75</v>
      </c>
      <c r="AA51" s="41" t="n">
        <v>0.75</v>
      </c>
      <c r="AB51" s="45" t="n">
        <v>1</v>
      </c>
      <c r="AC51" s="45" t="n">
        <v>1</v>
      </c>
      <c r="AD51" s="45" t="n">
        <v>1</v>
      </c>
      <c r="AE51" s="45" t="n">
        <v>1</v>
      </c>
      <c r="AF51" s="45" t="n">
        <v>1</v>
      </c>
      <c r="AG51" s="45" t="n">
        <v>1</v>
      </c>
      <c r="AH51" s="45" t="n">
        <v>1</v>
      </c>
      <c r="AI51" s="46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47"/>
      <c r="B52" s="48" t="s">
        <v>11</v>
      </c>
      <c r="C52" s="49"/>
      <c r="D52" s="50"/>
      <c r="E52" s="51" t="n">
        <f aca="false">(E39*$C39)+(E40*$C40)+(E41*$C41)+(E42*$C42)+(E43*$C43)+(E44*$C44)+(E45*$C45)+(E46*$C46)+(E47*$C47)+(E48*$C48)+(E49*$C49)+(E50*$C50)+(E51*$C51)</f>
        <v>10394.2</v>
      </c>
      <c r="F52" s="52" t="n">
        <f aca="false">(F39*$C39)+(F40*$C40)+(F41*$C41)+(F42*$C42)+(F43*$C43)+(F44*$C44)+(F45*$C45)+(F46*$C46)+(F47*$C47)+(F48*$C48)+(F49*$C49)+(F50*$C50)+(F51*$C51)</f>
        <v>10425.64</v>
      </c>
      <c r="G52" s="53" t="n">
        <f aca="false">(G39*$C39)+(G40*$C40)+(G41*$C41)+(G42*$C42)+(G43*$C43)+(G44*$C44)+(G45*$C45)+(G46*$C46)+(G47*$C47)+(G48*$C48)+(G49*$C49)+(G50*$C50)+(G51*$C51)</f>
        <v>10645.72</v>
      </c>
      <c r="H52" s="53" t="n">
        <f aca="false">(H39*$C39)+(H40*$C40)+(H41*$C41)+(H42*$C42)+(H43*$C43)+(H44*$C44)+(H45*$C45)+(H46*$C46)+(H47*$C47)+(H48*$C48)+(H49*$C49)+(H50*$C50)+(H51*$C51)</f>
        <v>10386.34</v>
      </c>
      <c r="I52" s="53" t="n">
        <f aca="false">(I39*$C39)+(I40*$C40)+(I41*$C41)+(I42*$C42)+(I43*$C43)+(I44*$C44)+(I45*$C45)+(I46*$C46)+(I47*$C47)+(I48*$C48)+(I49*$C49)+(I50*$C50)+(I51*$C51)</f>
        <v>10237</v>
      </c>
      <c r="J52" s="53" t="n">
        <f aca="false">(J39*$C39)+(J40*$C40)+(J41*$C41)+(J42*$C42)+(J43*$C43)+(J44*$C44)+(J45*$C45)+(J46*$C46)+(J47*$C47)+(J48*$C48)+(J49*$C49)+(J50*$C50)+(J51*$C51)</f>
        <v>9397.7</v>
      </c>
      <c r="K52" s="53" t="n">
        <f aca="false">(K39*$C39)+(K40*$C40)+(K41*$C41)+(K42*$C42)+(K43*$C43)+(K44*$C44)+(K45*$C45)+(K46*$C46)+(K47*$C47)+(K48*$C48)+(K49*$C49)+(K50*$C50)+(K51*$C51)</f>
        <v>9413.42</v>
      </c>
      <c r="L52" s="51" t="n">
        <f aca="false">(L39*$C39)+(L40*$C40)+(L41*$C41)+(L42*$C42)+(L43*$C43)+(L44*$C44)+(L45*$C45)+(L46*$C46)+(L47*$C47)+(L48*$C48)+(L49*$C49)+(L50*$C50)+(L51*$C51)</f>
        <v>10373.22</v>
      </c>
      <c r="M52" s="52" t="n">
        <f aca="false">(M39*$C39)+(M40*$C40)+(M41*$C41)+(M42*$C42)+(M43*$C43)+(M44*$C44)+(M45*$C45)+(M46*$C46)+(M47*$C47)+(M48*$C48)+(M49*$C49)+(M50*$C50)+(M51*$C51)</f>
        <v>9350.08</v>
      </c>
      <c r="N52" s="53" t="n">
        <f aca="false">(N39*$C39)+(N40*$C40)+(N41*$C41)+(N42*$C42)+(N43*$C43)+(N44*$C44)+(N45*$C45)+(N46*$C46)+(N47*$C47)+(N48*$C48)+(N49*$C49)+(N50*$C50)+(N51*$C51)</f>
        <v>9342.22</v>
      </c>
      <c r="O52" s="53" t="n">
        <f aca="false">(O39*$C39)+(O40*$C40)+(O41*$C41)+(O42*$C42)+(O43*$C43)+(O44*$C44)+(O45*$C45)+(O46*$C46)+(O47*$C47)+(O48*$C48)+(O49*$C49)+(O50*$C50)+(O51*$C51)</f>
        <v>9221.72</v>
      </c>
      <c r="P52" s="53" t="n">
        <f aca="false">(P39*$C39)+(P40*$C40)+(P41*$C41)+(P42*$C42)+(P43*$C43)+(P44*$C44)+(P45*$C45)+(P46*$C46)+(P47*$C47)+(P48*$C48)+(P49*$C49)+(P50*$C50)+(P51*$C51)</f>
        <v>9206</v>
      </c>
      <c r="Q52" s="53" t="n">
        <f aca="false">(Q39*$C39)+(Q40*$C40)+(Q41*$C41)+(Q42*$C42)+(Q43*$C43)+(Q44*$C44)+(Q45*$C45)+(Q46*$C46)+(Q47*$C47)+(Q48*$C48)+(Q49*$C49)+(Q50*$C50)+(Q51*$C51)</f>
        <v>9206</v>
      </c>
      <c r="R52" s="53" t="n">
        <f aca="false">(R39*$C39)+(R40*$C40)+(R41*$C41)+(R42*$C42)+(R43*$C43)+(R44*$C44)+(R45*$C45)+(R46*$C46)+(R47*$C47)+(R48*$C48)+(R49*$C49)+(R50*$C50)+(R51*$C51)</f>
        <v>9599</v>
      </c>
      <c r="S52" s="51" t="n">
        <f aca="false">(S39*$C39)+(S40*$C40)+(S41*$C41)+(S42*$C42)+(S43*$C43)+(S44*$C44)+(S45*$C45)+(S46*$C46)+(S47*$C47)+(S48*$C48)+(S49*$C49)+(S50*$C50)+(S51*$C51)</f>
        <v>9675.05</v>
      </c>
      <c r="T52" s="52" t="n">
        <f aca="false">(T39*$C39)+(T40*$C40)+(T41*$C41)+(T42*$C42)+(T43*$C43)+(T44*$C44)+(T45*$C45)+(T46*$C46)+(T47*$C47)+(T48*$C48)+(T49*$C49)+(T50*$C50)+(T51*$C51)</f>
        <v>10084.12</v>
      </c>
      <c r="U52" s="53" t="n">
        <f aca="false">(U39*$C39)+(U40*$C40)+(U41*$C41)+(U42*$C42)+(U43*$C43)+(U44*$C44)+(U45*$C45)+(U46*$C46)+(U47*$C47)+(U48*$C48)+(U49*$C49)+(U50*$C50)+(U51*$C51)</f>
        <v>10241.75</v>
      </c>
      <c r="V52" s="53" t="n">
        <f aca="false">(V39*$C39)+(V40*$C40)+(V41*$C41)+(V42*$C42)+(V43*$C43)+(V44*$C44)+(V45*$C45)+(V46*$C46)+(V47*$C47)+(V48*$C48)+(V49*$C49)+(V50*$C50)+(V51*$C51)</f>
        <v>11205.17</v>
      </c>
      <c r="W52" s="53" t="n">
        <f aca="false">(W39*$C39)+(W40*$C40)+(W41*$C41)+(W42*$C42)+(W43*$C43)+(W44*$C44)+(W45*$C45)+(W46*$C46)+(W47*$C47)+(W48*$C48)+(W49*$C49)+(W50*$C50)+(W51*$C51)</f>
        <v>11496.2</v>
      </c>
      <c r="X52" s="53" t="n">
        <f aca="false">(X39*$C39)+(X40*$C40)+(X41*$C41)+(X42*$C42)+(X43*$C43)+(X44*$C44)+(X45*$C45)+(X46*$C46)+(X47*$C47)+(X48*$C48)+(X49*$C49)+(X50*$C50)+(X51*$C51)</f>
        <v>11894.75</v>
      </c>
      <c r="Y52" s="53" t="n">
        <f aca="false">(Y39*$C39)+(Y40*$C40)+(Y41*$C41)+(Y42*$C42)+(Y43*$C43)+(Y44*$C44)+(Y45*$C45)+(Y46*$C46)+(Y47*$C47)+(Y48*$C48)+(Y49*$C49)+(Y50*$C50)+(Y51*$C51)</f>
        <v>12382.82</v>
      </c>
      <c r="Z52" s="54" t="n">
        <f aca="false">(Z39*$C39)+(Z40*$C40)+(Z41*$C41)+(Z42*$C42)+(Z43*$C43)+(Z44*$C44)+(Z45*$C45)+(Z46*$C46)+(Z47*$C47)+(Z48*$C48)+(Z49*$C49)+(Z50*$C50)+(Z51*$C51)</f>
        <v>12767.5</v>
      </c>
      <c r="AA52" s="52" t="n">
        <f aca="false">(AA39*$C39)+(AA40*$C40)+(AA41*$C41)+(AA42*$C42)+(AA43*$C43)+(AA44*$C44)+(AA45*$C45)+(AA46*$C46)+(AA47*$C47)+(AA48*$C48)+(AA49*$C49)+(AA50*$C50)+(AA51*$C51)</f>
        <v>12767.5</v>
      </c>
      <c r="AB52" s="53" t="n">
        <f aca="false">(AB39*$C39)+(AB40*$C40)+(AB41*$C41)+(AB42*$C42)+(AB43*$C43)+(AB44*$C44)+(AB45*$C45)+(AB46*$C46)+(AB47*$C47)+(AB48*$C48)+(AB49*$C49)+(AB50*$C50)+(AB51*$C51)</f>
        <v>12964</v>
      </c>
      <c r="AC52" s="53" t="n">
        <f aca="false">(AC39*$C39)+(AC40*$C40)+(AC41*$C41)+(AC42*$C42)+(AC43*$C43)+(AC44*$C44)+(AC45*$C45)+(AC46*$C46)+(AC47*$C47)+(AC48*$C48)+(AC49*$C49)+(AC50*$C50)+(AC51*$C51)</f>
        <v>12964</v>
      </c>
      <c r="AD52" s="53" t="n">
        <f aca="false">(AD39*$C39)+(AD40*$C40)+(AD41*$C41)+(AD42*$C42)+(AD43*$C43)+(AD44*$C44)+(AD45*$C45)+(AD46*$C46)+(AD47*$C47)+(AD48*$C48)+(AD49*$C49)+(AD50*$C50)+(AD51*$C51)</f>
        <v>12964</v>
      </c>
      <c r="AE52" s="53" t="n">
        <f aca="false">(AE39*$C39)+(AE40*$C40)+(AE41*$C41)+(AE42*$C42)+(AE43*$C43)+(AE44*$C44)+(AE45*$C45)+(AE46*$C46)+(AE47*$C47)+(AE48*$C48)+(AE49*$C49)+(AE50*$C50)+(AE51*$C51)</f>
        <v>12964</v>
      </c>
      <c r="AF52" s="53" t="n">
        <f aca="false">(AF39*$C39)+(AF40*$C40)+(AF41*$C41)+(AF42*$C42)+(AF43*$C43)+(AF44*$C44)+(AF45*$C45)+(AF46*$C46)+(AF47*$C47)+(AF48*$C48)+(AF49*$C49)+(AF50*$C50)+(AF51*$C51)</f>
        <v>12964</v>
      </c>
      <c r="AG52" s="53" t="n">
        <f aca="false">(AG39*$C39)+(AG40*$C40)+(AG41*$C41)+(AG42*$C42)+(AG43*$C43)+(AG44*$C44)+(AG45*$C45)+(AG46*$C46)+(AG47*$C47)+(AG48*$C48)+(AG49*$C49)+(AG50*$C50)+(AG51*$C51)</f>
        <v>12964</v>
      </c>
      <c r="AH52" s="53" t="n">
        <f aca="false">(AH39*$C39)+(AH40*$C40)+(AH41*$C41)+(AH42*$C42)+(AH43*$C43)+(AH44*$C44)+(AH45*$C45)+(AH46*$C46)+(AH47*$C47)+(AH48*$C48)+(AH49*$C49)+(AH50*$C50)+(AH51*$C51)</f>
        <v>12964</v>
      </c>
      <c r="AI52" s="55" t="n">
        <f aca="false">(AI39*$C39)+(AI40*$C40)+(AI41*$C41)+(AI42*$C42)+(AI43*$C43)+(AI44*$C44)+(AI45*$C45)+(AI46*$C46)+(AI47*$C47)+(AI48*$C48)+(AI49*$C49)+(AI50*$C50)+(AI51*$C51)</f>
        <v>12964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56"/>
      <c r="B53" s="57" t="s">
        <v>12</v>
      </c>
      <c r="C53" s="58" t="n">
        <v>0.0512</v>
      </c>
      <c r="D53" s="59"/>
      <c r="E53" s="51"/>
      <c r="F53" s="60"/>
      <c r="G53" s="51"/>
      <c r="H53" s="51"/>
      <c r="I53" s="51"/>
      <c r="J53" s="51"/>
      <c r="K53" s="51"/>
      <c r="L53" s="51"/>
      <c r="M53" s="60"/>
      <c r="N53" s="51"/>
      <c r="O53" s="51"/>
      <c r="P53" s="51"/>
      <c r="Q53" s="51"/>
      <c r="R53" s="51"/>
      <c r="S53" s="51"/>
      <c r="T53" s="60"/>
      <c r="U53" s="51"/>
      <c r="V53" s="51"/>
      <c r="W53" s="51"/>
      <c r="X53" s="51"/>
      <c r="Y53" s="53"/>
      <c r="Z53" s="54" t="n">
        <f aca="false">(IF(Z39&lt;100%,0,Z39*$C39)+IF(Z40&lt;100%,0,Z40*$C40)+IF(Z41&lt;100%,0,Z41*$C41)+IF(Z42&lt;100%,0,Z42*$C42)+IF(Z43&lt;100%,0,Z43*$C43)+IF(Z44&lt;100%,0,Z44*$C44)+IF(Z45&lt;100%,0,Z45*$C45)+IF(Z46&lt;100%,0,Z46*$C46)+IF(Z47&lt;100%,0,Z47*$C47)+IF(Z48&lt;100%,0,Z48*$C48)+IF(Z49&lt;100%,0,Z49*$C49)+IF(Z50&lt;100%,0,Z50*$C50)+IF(Z51&lt;100%,0,Z51*$C51))*$C53</f>
        <v>623.5136</v>
      </c>
      <c r="AA53" s="60" t="n">
        <f aca="false">(IF(AA39&lt;100%,0,AA39*$C39)+IF(AA40&lt;100%,0,AA40*$C40)+IF(AA41&lt;100%,0,AA41*$C41)+IF(AA42&lt;100%,0,AA42*$C42)+IF(AA43&lt;100%,0,AA43*$C43)+IF(AA44&lt;100%,0,AA44*$C44)+IF(AA45&lt;100%,0,AA45*$C45)+IF(AA46&lt;100%,0,AA46*$C46)+IF(AA47&lt;100%,0,AA47*$C47)+IF(AA48&lt;100%,0,AA48*$C48)+IF(AA49&lt;100%,0,AA49*$C49)+IF(AA50&lt;100%,0,AA50*$C50)+IF(AA51&lt;100%,0,AA51*$C51))*$C53</f>
        <v>623.5136</v>
      </c>
      <c r="AB53" s="51" t="n">
        <f aca="false">(IF(AB39&lt;100%,0,AB39*$C39)+IF(AB40&lt;100%,0,AB40*$C40)+IF(AB41&lt;100%,0,AB41*$C41)+IF(AB42&lt;100%,0,AB42*$C42)+IF(AB43&lt;100%,0,AB43*$C43)+IF(AB44&lt;100%,0,AB44*$C44)+IF(AB45&lt;100%,0,AB45*$C45)+IF(AB46&lt;100%,0,AB46*$C46)+IF(AB47&lt;100%,0,AB47*$C47)+IF(AB48&lt;100%,0,AB48*$C48)+IF(AB49&lt;100%,0,AB49*$C49)+IF(AB50&lt;100%,0,AB50*$C50)+IF(AB51&lt;100%,0,AB51*$C51))*$C53</f>
        <v>663.7568</v>
      </c>
      <c r="AC53" s="51" t="n">
        <f aca="false">(IF(AC39&lt;100%,0,AC39*$C39)+IF(AC40&lt;100%,0,AC40*$C40)+IF(AC41&lt;100%,0,AC41*$C41)+IF(AC42&lt;100%,0,AC42*$C42)+IF(AC43&lt;100%,0,AC43*$C43)+IF(AC44&lt;100%,0,AC44*$C44)+IF(AC45&lt;100%,0,AC45*$C45)+IF(AC46&lt;100%,0,AC46*$C46)+IF(AC47&lt;100%,0,AC47*$C47)+IF(AC48&lt;100%,0,AC48*$C48)+IF(AC49&lt;100%,0,AC49*$C49)+IF(AC50&lt;100%,0,AC50*$C50)+IF(AC51&lt;100%,0,AC51*$C51))*$C53</f>
        <v>663.7568</v>
      </c>
      <c r="AD53" s="51" t="n">
        <f aca="false">(IF(AD39&lt;100%,0,AD39*$C39)+IF(AD40&lt;100%,0,AD40*$C40)+IF(AD41&lt;100%,0,AD41*$C41)+IF(AD42&lt;100%,0,AD42*$C42)+IF(AD43&lt;100%,0,AD43*$C43)+IF(AD44&lt;100%,0,AD44*$C44)+IF(AD45&lt;100%,0,AD45*$C45)+IF(AD46&lt;100%,0,AD46*$C46)+IF(AD47&lt;100%,0,AD47*$C47)+IF(AD48&lt;100%,0,AD48*$C48)+IF(AD49&lt;100%,0,AD49*$C49)+IF(AD50&lt;100%,0,AD50*$C50)+IF(AD51&lt;100%,0,AD51*$C51))*$C53</f>
        <v>663.7568</v>
      </c>
      <c r="AE53" s="51" t="n">
        <f aca="false">(IF(AE39&lt;100%,0,AE39*$C39)+IF(AE40&lt;100%,0,AE40*$C40)+IF(AE41&lt;100%,0,AE41*$C41)+IF(AE42&lt;100%,0,AE42*$C42)+IF(AE43&lt;100%,0,AE43*$C43)+IF(AE44&lt;100%,0,AE44*$C44)+IF(AE45&lt;100%,0,AE45*$C45)+IF(AE46&lt;100%,0,AE46*$C46)+IF(AE47&lt;100%,0,AE47*$C47)+IF(AE48&lt;100%,0,AE48*$C48)+IF(AE49&lt;100%,0,AE49*$C49)+IF(AE50&lt;100%,0,AE50*$C50)+IF(AE51&lt;100%,0,AE51*$C51))*$C53</f>
        <v>663.7568</v>
      </c>
      <c r="AF53" s="51" t="n">
        <f aca="false">(IF(AF39&lt;100%,0,AF39*$C39)+IF(AF40&lt;100%,0,AF40*$C40)+IF(AF41&lt;100%,0,AF41*$C41)+IF(AF42&lt;100%,0,AF42*$C42)+IF(AF43&lt;100%,0,AF43*$C43)+IF(AF44&lt;100%,0,AF44*$C44)+IF(AF45&lt;100%,0,AF45*$C45)+IF(AF46&lt;100%,0,AF46*$C46)+IF(AF47&lt;100%,0,AF47*$C47)+IF(AF48&lt;100%,0,AF48*$C48)+IF(AF49&lt;100%,0,AF49*$C49)+IF(AF50&lt;100%,0,AF50*$C50)+IF(AF51&lt;100%,0,AF51*$C51))*$C53</f>
        <v>663.7568</v>
      </c>
      <c r="AG53" s="51" t="n">
        <f aca="false">(IF(AG39&lt;100%,0,AG39*$C39)+IF(AG40&lt;100%,0,AG40*$C40)+IF(AG41&lt;100%,0,AG41*$C41)+IF(AG42&lt;100%,0,AG42*$C42)+IF(AG43&lt;100%,0,AG43*$C43)+IF(AG44&lt;100%,0,AG44*$C44)+IF(AG45&lt;100%,0,AG45*$C45)+IF(AG46&lt;100%,0,AG46*$C46)+IF(AG47&lt;100%,0,AG47*$C47)+IF(AG48&lt;100%,0,AG48*$C48)+IF(AG49&lt;100%,0,AG49*$C49)+IF(AG50&lt;100%,0,AG50*$C50)+IF(AG51&lt;100%,0,AG51*$C51))*$C53</f>
        <v>663.7568</v>
      </c>
      <c r="AH53" s="51" t="n">
        <f aca="false">(IF(AH39&lt;100%,0,AH39*$C39)+IF(AH40&lt;100%,0,AH40*$C40)+IF(AH41&lt;100%,0,AH41*$C41)+IF(AH42&lt;100%,0,AH42*$C42)+IF(AH43&lt;100%,0,AH43*$C43)+IF(AH44&lt;100%,0,AH44*$C44)+IF(AH45&lt;100%,0,AH45*$C45)+IF(AH46&lt;100%,0,AH46*$C46)+IF(AH47&lt;100%,0,AH47*$C47)+IF(AH48&lt;100%,0,AH48*$C48)+IF(AH49&lt;100%,0,AH49*$C49)+IF(AH50&lt;100%,0,AH50*$C50)+IF(AH51&lt;100%,0,AH51*$C51))*$C53</f>
        <v>663.7568</v>
      </c>
      <c r="AI53" s="55" t="n">
        <f aca="false">(IF(AI39&lt;100%,0,AI39*$C39)+IF(AI40&lt;100%,0,AI40*$C40)+IF(AI41&lt;100%,0,AI41*$C41)+IF(AI42&lt;100%,0,AI42*$C42)+IF(AI43&lt;100%,0,AI43*$C43)+IF(AI44&lt;100%,0,AI44*$C44)+IF(AI45&lt;100%,0,AI45*$C45)+IF(AI46&lt;100%,0,AI46*$C46)+IF(AI47&lt;100%,0,AI47*$C47)+IF(AI48&lt;100%,0,AI48*$C48)+IF(AI49&lt;100%,0,AI49*$C49)+IF(AI50&lt;100%,0,AI50*$C50)+IF(AI51&lt;100%,0,AI51*$C51))*$C53</f>
        <v>663.7568</v>
      </c>
      <c r="AJ53" s="61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15.95" hidden="false" customHeight="true" outlineLevel="0" collapsed="false">
      <c r="A54" s="56"/>
      <c r="B54" s="63" t="s">
        <v>13</v>
      </c>
      <c r="C54" s="64"/>
      <c r="D54" s="59"/>
      <c r="E54" s="65" t="n">
        <f aca="false">E52-E53</f>
        <v>10394.2</v>
      </c>
      <c r="F54" s="66" t="n">
        <f aca="false">F52-F53</f>
        <v>10425.64</v>
      </c>
      <c r="G54" s="67" t="n">
        <f aca="false">G52-G53</f>
        <v>10645.72</v>
      </c>
      <c r="H54" s="67" t="n">
        <f aca="false">H52-H53</f>
        <v>10386.34</v>
      </c>
      <c r="I54" s="67" t="n">
        <f aca="false">I52-I53</f>
        <v>10237</v>
      </c>
      <c r="J54" s="67" t="n">
        <f aca="false">J52-J53</f>
        <v>9397.7</v>
      </c>
      <c r="K54" s="67" t="n">
        <f aca="false">K52-K53</f>
        <v>9413.42</v>
      </c>
      <c r="L54" s="65" t="n">
        <f aca="false">L52-L53</f>
        <v>10373.22</v>
      </c>
      <c r="M54" s="66" t="n">
        <f aca="false">M52-M53</f>
        <v>9350.08</v>
      </c>
      <c r="N54" s="67" t="n">
        <f aca="false">N52-N53</f>
        <v>9342.22</v>
      </c>
      <c r="O54" s="67" t="n">
        <f aca="false">O52-O53</f>
        <v>9221.72</v>
      </c>
      <c r="P54" s="67" t="n">
        <f aca="false">P52-P53</f>
        <v>9206</v>
      </c>
      <c r="Q54" s="67" t="n">
        <f aca="false">Q52-Q53</f>
        <v>9206</v>
      </c>
      <c r="R54" s="67" t="n">
        <f aca="false">R52-R53</f>
        <v>9599</v>
      </c>
      <c r="S54" s="65" t="n">
        <f aca="false">S52-S53</f>
        <v>9675.05</v>
      </c>
      <c r="T54" s="66" t="n">
        <f aca="false">T52-T53</f>
        <v>10084.12</v>
      </c>
      <c r="U54" s="67" t="n">
        <f aca="false">U52-U53</f>
        <v>10241.75</v>
      </c>
      <c r="V54" s="67" t="n">
        <f aca="false">V52-V53</f>
        <v>11205.17</v>
      </c>
      <c r="W54" s="67" t="n">
        <f aca="false">W52-W53</f>
        <v>11496.2</v>
      </c>
      <c r="X54" s="67" t="n">
        <f aca="false">X52-X53</f>
        <v>11894.75</v>
      </c>
      <c r="Y54" s="67" t="n">
        <f aca="false">Y52-Y53</f>
        <v>12382.82</v>
      </c>
      <c r="Z54" s="68" t="n">
        <f aca="false">Z52-Z53</f>
        <v>12143.9864</v>
      </c>
      <c r="AA54" s="66" t="n">
        <f aca="false">AA52-AA53</f>
        <v>12143.9864</v>
      </c>
      <c r="AB54" s="67" t="n">
        <f aca="false">AB52-AB53</f>
        <v>12300.2432</v>
      </c>
      <c r="AC54" s="67" t="n">
        <f aca="false">AC52-AC53</f>
        <v>12300.2432</v>
      </c>
      <c r="AD54" s="67" t="n">
        <f aca="false">AD52-AD53</f>
        <v>12300.2432</v>
      </c>
      <c r="AE54" s="67" t="n">
        <f aca="false">AE52-AE53</f>
        <v>12300.2432</v>
      </c>
      <c r="AF54" s="67" t="n">
        <f aca="false">AF52-AF53</f>
        <v>12300.2432</v>
      </c>
      <c r="AG54" s="67" t="n">
        <f aca="false">AG52-AG53</f>
        <v>12300.2432</v>
      </c>
      <c r="AH54" s="67" t="n">
        <f aca="false">AH52-AH53</f>
        <v>12300.2432</v>
      </c>
      <c r="AI54" s="69" t="n">
        <f aca="false">AI52-AI53</f>
        <v>12300.2432</v>
      </c>
      <c r="AJ54" s="61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5.95" hidden="false" customHeight="true" outlineLevel="0" collapsed="false">
      <c r="A55" s="18"/>
      <c r="B55" s="70" t="s">
        <v>14</v>
      </c>
      <c r="C55" s="71" t="n">
        <f aca="false">SUM(C39:C51)</f>
        <v>12964</v>
      </c>
      <c r="D55" s="20"/>
      <c r="E55" s="21"/>
      <c r="F55" s="22"/>
      <c r="G55" s="23"/>
      <c r="H55" s="23"/>
      <c r="I55" s="23"/>
      <c r="J55" s="23"/>
      <c r="K55" s="23"/>
      <c r="L55" s="21"/>
      <c r="M55" s="22"/>
      <c r="N55" s="89"/>
      <c r="O55" s="23"/>
      <c r="P55" s="23"/>
      <c r="Q55" s="23"/>
      <c r="R55" s="23"/>
      <c r="S55" s="21"/>
      <c r="T55" s="22"/>
      <c r="U55" s="23"/>
      <c r="V55" s="23"/>
      <c r="W55" s="23"/>
      <c r="X55" s="23"/>
      <c r="Y55" s="23"/>
      <c r="Z55" s="24"/>
      <c r="AA55" s="22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72"/>
      <c r="C56" s="18" t="n">
        <f aca="false">SUM(E54:AI54)/31</f>
        <v>10866.710916129</v>
      </c>
      <c r="D56" s="20"/>
      <c r="E56" s="21"/>
      <c r="F56" s="22"/>
      <c r="G56" s="23"/>
      <c r="H56" s="23"/>
      <c r="I56" s="23"/>
      <c r="J56" s="23"/>
      <c r="K56" s="23"/>
      <c r="L56" s="21"/>
      <c r="M56" s="22"/>
      <c r="N56" s="23"/>
      <c r="O56" s="23"/>
      <c r="P56" s="23"/>
      <c r="Q56" s="23"/>
      <c r="R56" s="23"/>
      <c r="S56" s="21"/>
      <c r="T56" s="22"/>
      <c r="U56" s="23"/>
      <c r="V56" s="23"/>
      <c r="W56" s="23"/>
      <c r="X56" s="23"/>
      <c r="Y56" s="23"/>
      <c r="Z56" s="24"/>
      <c r="AA56" s="22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2"/>
      <c r="G57" s="23"/>
      <c r="H57" s="23"/>
      <c r="I57" s="23"/>
      <c r="J57" s="23"/>
      <c r="K57" s="23"/>
      <c r="L57" s="21"/>
      <c r="M57" s="22"/>
      <c r="N57" s="23"/>
      <c r="O57" s="23"/>
      <c r="P57" s="23"/>
      <c r="Q57" s="23"/>
      <c r="R57" s="23"/>
      <c r="S57" s="21"/>
      <c r="T57" s="22"/>
      <c r="U57" s="23"/>
      <c r="V57" s="23"/>
      <c r="W57" s="23"/>
      <c r="X57" s="23"/>
      <c r="Y57" s="23"/>
      <c r="Z57" s="24"/>
      <c r="AA57" s="22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76" t="n">
        <v>1</v>
      </c>
      <c r="B58" s="77" t="s">
        <v>41</v>
      </c>
      <c r="C58" s="76" t="n">
        <v>1100</v>
      </c>
      <c r="D58" s="78"/>
      <c r="E58" s="79" t="n">
        <v>1</v>
      </c>
      <c r="F58" s="80" t="n">
        <v>1</v>
      </c>
      <c r="G58" s="81" t="n">
        <v>1</v>
      </c>
      <c r="H58" s="81" t="n">
        <v>1</v>
      </c>
      <c r="I58" s="81" t="n">
        <v>1</v>
      </c>
      <c r="J58" s="81" t="n">
        <v>1</v>
      </c>
      <c r="K58" s="81" t="n">
        <v>1</v>
      </c>
      <c r="L58" s="79" t="n">
        <v>1</v>
      </c>
      <c r="M58" s="80" t="n">
        <v>1</v>
      </c>
      <c r="N58" s="81" t="n">
        <v>1</v>
      </c>
      <c r="O58" s="81" t="n">
        <v>1</v>
      </c>
      <c r="P58" s="81" t="n">
        <v>1</v>
      </c>
      <c r="Q58" s="81" t="n">
        <v>1</v>
      </c>
      <c r="R58" s="81" t="n">
        <v>0.95</v>
      </c>
      <c r="S58" s="79" t="n">
        <v>1</v>
      </c>
      <c r="T58" s="80" t="n">
        <v>0.95</v>
      </c>
      <c r="U58" s="90" t="n">
        <v>0.97</v>
      </c>
      <c r="V58" s="90" t="n">
        <v>0.97</v>
      </c>
      <c r="W58" s="81" t="n">
        <v>0.97</v>
      </c>
      <c r="X58" s="81" t="n">
        <v>0.97</v>
      </c>
      <c r="Y58" s="81" t="n">
        <v>0.97</v>
      </c>
      <c r="Z58" s="82" t="n">
        <v>0.97</v>
      </c>
      <c r="AA58" s="80" t="n">
        <v>0.97</v>
      </c>
      <c r="AB58" s="81" t="n">
        <v>0.97</v>
      </c>
      <c r="AC58" s="81" t="n">
        <v>0.97</v>
      </c>
      <c r="AD58" s="81" t="n">
        <v>0.97</v>
      </c>
      <c r="AE58" s="81" t="n">
        <v>0.97</v>
      </c>
      <c r="AF58" s="81" t="n">
        <v>0.97</v>
      </c>
      <c r="AG58" s="81" t="n">
        <v>0.97</v>
      </c>
      <c r="AH58" s="81" t="n">
        <v>0.97</v>
      </c>
      <c r="AI58" s="91" t="n">
        <v>0.97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76" t="n">
        <f aca="false">+A58+1</f>
        <v>2</v>
      </c>
      <c r="B59" s="77" t="s">
        <v>42</v>
      </c>
      <c r="C59" s="76" t="n">
        <v>1100</v>
      </c>
      <c r="D59" s="78"/>
      <c r="E59" s="79" t="n">
        <v>1</v>
      </c>
      <c r="F59" s="80" t="n">
        <v>1</v>
      </c>
      <c r="G59" s="81" t="n">
        <v>1</v>
      </c>
      <c r="H59" s="81" t="n">
        <v>1</v>
      </c>
      <c r="I59" s="81" t="n">
        <v>1</v>
      </c>
      <c r="J59" s="81" t="n">
        <v>1</v>
      </c>
      <c r="K59" s="81" t="n">
        <v>1</v>
      </c>
      <c r="L59" s="79" t="n">
        <v>1</v>
      </c>
      <c r="M59" s="80" t="n">
        <v>1</v>
      </c>
      <c r="N59" s="81" t="n">
        <v>1</v>
      </c>
      <c r="O59" s="81" t="n">
        <v>1</v>
      </c>
      <c r="P59" s="81" t="n">
        <v>1</v>
      </c>
      <c r="Q59" s="81" t="n">
        <v>1</v>
      </c>
      <c r="R59" s="81" t="n">
        <v>1</v>
      </c>
      <c r="S59" s="79" t="n">
        <v>1</v>
      </c>
      <c r="T59" s="80" t="n">
        <v>1</v>
      </c>
      <c r="U59" s="81" t="n">
        <v>1</v>
      </c>
      <c r="V59" s="81" t="n">
        <v>1</v>
      </c>
      <c r="W59" s="81" t="n">
        <v>1</v>
      </c>
      <c r="X59" s="81" t="n">
        <v>0</v>
      </c>
      <c r="Y59" s="81" t="n">
        <v>0.29</v>
      </c>
      <c r="Z59" s="82" t="n">
        <v>0.7</v>
      </c>
      <c r="AA59" s="31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76" t="n">
        <f aca="false">+A59+1</f>
        <v>3</v>
      </c>
      <c r="B60" s="77" t="s">
        <v>43</v>
      </c>
      <c r="C60" s="76" t="n">
        <v>1105</v>
      </c>
      <c r="D60" s="78"/>
      <c r="E60" s="79" t="n">
        <v>1</v>
      </c>
      <c r="F60" s="80" t="n">
        <v>1</v>
      </c>
      <c r="G60" s="81" t="n">
        <v>1</v>
      </c>
      <c r="H60" s="81" t="n">
        <v>1</v>
      </c>
      <c r="I60" s="81" t="n">
        <v>1</v>
      </c>
      <c r="J60" s="81" t="n">
        <v>1</v>
      </c>
      <c r="K60" s="81" t="n">
        <v>1</v>
      </c>
      <c r="L60" s="79" t="n">
        <v>1</v>
      </c>
      <c r="M60" s="80" t="n">
        <v>1</v>
      </c>
      <c r="N60" s="81" t="n">
        <v>1</v>
      </c>
      <c r="O60" s="81" t="n">
        <v>1</v>
      </c>
      <c r="P60" s="81" t="n">
        <v>1</v>
      </c>
      <c r="Q60" s="81" t="n">
        <v>1</v>
      </c>
      <c r="R60" s="81" t="n">
        <v>0.98</v>
      </c>
      <c r="S60" s="79" t="n">
        <v>1</v>
      </c>
      <c r="T60" s="79" t="n">
        <v>0.98</v>
      </c>
      <c r="U60" s="79" t="n">
        <v>0.98</v>
      </c>
      <c r="V60" s="79" t="n">
        <v>0.98</v>
      </c>
      <c r="W60" s="81" t="n">
        <v>0.98</v>
      </c>
      <c r="X60" s="81" t="n">
        <v>0.98</v>
      </c>
      <c r="Y60" s="81" t="n">
        <v>0.98</v>
      </c>
      <c r="Z60" s="82" t="n">
        <v>0.98</v>
      </c>
      <c r="AA60" s="80" t="n">
        <v>0.98</v>
      </c>
      <c r="AB60" s="79" t="n">
        <v>0.98</v>
      </c>
      <c r="AC60" s="79" t="n">
        <v>0.98</v>
      </c>
      <c r="AD60" s="79" t="n">
        <v>0.98</v>
      </c>
      <c r="AE60" s="79" t="n">
        <v>0.98</v>
      </c>
      <c r="AF60" s="79" t="n">
        <v>0.98</v>
      </c>
      <c r="AG60" s="79" t="n">
        <v>0.98</v>
      </c>
      <c r="AH60" s="80" t="n">
        <v>0.98</v>
      </c>
      <c r="AI60" s="91" t="n">
        <v>0.98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76" t="n">
        <f aca="false">+A60+1</f>
        <v>4</v>
      </c>
      <c r="B61" s="77" t="s">
        <v>44</v>
      </c>
      <c r="C61" s="76" t="n">
        <v>1105</v>
      </c>
      <c r="D61" s="78"/>
      <c r="E61" s="79" t="n">
        <v>1</v>
      </c>
      <c r="F61" s="80" t="n">
        <v>1</v>
      </c>
      <c r="G61" s="81" t="n">
        <v>0.95</v>
      </c>
      <c r="H61" s="81" t="n">
        <v>1</v>
      </c>
      <c r="I61" s="81" t="n">
        <v>1</v>
      </c>
      <c r="J61" s="81" t="n">
        <v>1</v>
      </c>
      <c r="K61" s="81" t="n">
        <v>1</v>
      </c>
      <c r="L61" s="79" t="n">
        <v>1</v>
      </c>
      <c r="M61" s="80" t="n">
        <v>1</v>
      </c>
      <c r="N61" s="81" t="n">
        <v>1</v>
      </c>
      <c r="O61" s="81" t="n">
        <v>1</v>
      </c>
      <c r="P61" s="81" t="n">
        <v>1</v>
      </c>
      <c r="Q61" s="81" t="n">
        <v>1</v>
      </c>
      <c r="R61" s="81" t="n">
        <v>0.94</v>
      </c>
      <c r="S61" s="79" t="n">
        <v>0.96</v>
      </c>
      <c r="T61" s="90" t="n">
        <v>0.99</v>
      </c>
      <c r="U61" s="90" t="n">
        <v>0.99</v>
      </c>
      <c r="V61" s="90" t="n">
        <v>0.99</v>
      </c>
      <c r="W61" s="81" t="n">
        <v>0.99</v>
      </c>
      <c r="X61" s="81" t="n">
        <v>0.99</v>
      </c>
      <c r="Y61" s="81" t="n">
        <v>0.99</v>
      </c>
      <c r="Z61" s="82" t="n">
        <v>0.99</v>
      </c>
      <c r="AA61" s="80" t="n">
        <v>0.99</v>
      </c>
      <c r="AB61" s="90" t="n">
        <v>0.99</v>
      </c>
      <c r="AC61" s="90" t="n">
        <v>0.99</v>
      </c>
      <c r="AD61" s="90" t="n">
        <v>0.99</v>
      </c>
      <c r="AE61" s="90" t="n">
        <v>0.99</v>
      </c>
      <c r="AF61" s="90" t="n">
        <v>0.99</v>
      </c>
      <c r="AG61" s="90" t="n">
        <v>0.99</v>
      </c>
      <c r="AH61" s="80" t="n">
        <v>0.99</v>
      </c>
      <c r="AI61" s="91" t="n">
        <v>0.99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1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0" t="n">
        <v>1</v>
      </c>
      <c r="M62" s="31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0" t="n">
        <v>1</v>
      </c>
      <c r="T62" s="31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3" t="n">
        <v>1</v>
      </c>
      <c r="AA62" s="31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772</v>
      </c>
      <c r="D63" s="29"/>
      <c r="E63" s="30" t="n">
        <v>1</v>
      </c>
      <c r="F63" s="31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0" t="n">
        <v>1</v>
      </c>
      <c r="M63" s="31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0" t="n">
        <v>1</v>
      </c>
      <c r="T63" s="31" t="n">
        <v>0.91</v>
      </c>
      <c r="U63" s="32" t="n">
        <v>0.92</v>
      </c>
      <c r="V63" s="32" t="n">
        <v>1</v>
      </c>
      <c r="W63" s="32" t="n">
        <v>1</v>
      </c>
      <c r="X63" s="32" t="n">
        <v>1</v>
      </c>
      <c r="Y63" s="32" t="n">
        <v>1</v>
      </c>
      <c r="Z63" s="33" t="n">
        <v>1</v>
      </c>
      <c r="AA63" s="31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773</v>
      </c>
      <c r="D64" s="29"/>
      <c r="E64" s="30" t="n">
        <v>0.3</v>
      </c>
      <c r="F64" s="31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0" t="n">
        <v>1</v>
      </c>
      <c r="M64" s="31" t="n">
        <v>1</v>
      </c>
      <c r="N64" s="32" t="n">
        <v>1</v>
      </c>
      <c r="O64" s="32" t="n">
        <v>0.7</v>
      </c>
      <c r="P64" s="32" t="n">
        <v>0.5</v>
      </c>
      <c r="Q64" s="32" t="n">
        <v>0.5</v>
      </c>
      <c r="R64" s="32" t="n">
        <v>1</v>
      </c>
      <c r="S64" s="30" t="n">
        <v>1</v>
      </c>
      <c r="T64" s="31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3" t="n">
        <v>1</v>
      </c>
      <c r="AA64" s="31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72" t="s">
        <v>48</v>
      </c>
      <c r="C65" s="18" t="n">
        <v>511</v>
      </c>
      <c r="D65" s="20"/>
      <c r="E65" s="21" t="n">
        <v>0.96</v>
      </c>
      <c r="F65" s="22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1" t="n">
        <v>0.96</v>
      </c>
      <c r="M65" s="22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1" t="n">
        <v>0.96</v>
      </c>
      <c r="T65" s="22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4" t="n">
        <v>0.96</v>
      </c>
      <c r="AA65" s="22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1093</v>
      </c>
      <c r="D66" s="29"/>
      <c r="E66" s="30" t="n">
        <v>1</v>
      </c>
      <c r="F66" s="31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0" t="n">
        <v>1</v>
      </c>
      <c r="M66" s="31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0" t="n">
        <v>1</v>
      </c>
      <c r="T66" s="31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3" t="n">
        <v>1</v>
      </c>
      <c r="AA66" s="31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1073</v>
      </c>
      <c r="D67" s="29"/>
      <c r="E67" s="30" t="n">
        <v>1</v>
      </c>
      <c r="F67" s="31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0" t="n">
        <v>1</v>
      </c>
      <c r="M67" s="31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0" t="n">
        <v>1</v>
      </c>
      <c r="T67" s="31" t="n">
        <v>0.9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3" t="n">
        <v>1</v>
      </c>
      <c r="AA67" s="31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510</v>
      </c>
      <c r="D68" s="29"/>
      <c r="E68" s="30" t="n">
        <v>0</v>
      </c>
      <c r="F68" s="31" t="n">
        <v>0</v>
      </c>
      <c r="G68" s="32" t="n">
        <v>0</v>
      </c>
      <c r="H68" s="32" t="n">
        <v>0</v>
      </c>
      <c r="I68" s="32" t="n">
        <v>0</v>
      </c>
      <c r="J68" s="32" t="n">
        <v>0</v>
      </c>
      <c r="K68" s="32" t="n">
        <v>0</v>
      </c>
      <c r="L68" s="30" t="n">
        <v>0</v>
      </c>
      <c r="M68" s="31" t="n">
        <v>0</v>
      </c>
      <c r="N68" s="32" t="n">
        <v>0</v>
      </c>
      <c r="O68" s="32" t="n">
        <v>0</v>
      </c>
      <c r="P68" s="32" t="n">
        <v>0</v>
      </c>
      <c r="Q68" s="32" t="n">
        <v>0</v>
      </c>
      <c r="R68" s="32" t="n">
        <v>0.28</v>
      </c>
      <c r="S68" s="30" t="n">
        <v>0.51</v>
      </c>
      <c r="T68" s="31" t="n">
        <v>0.74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3" t="n">
        <v>1</v>
      </c>
      <c r="AA68" s="31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512</v>
      </c>
      <c r="D69" s="35"/>
      <c r="E69" s="30" t="n">
        <v>1</v>
      </c>
      <c r="F69" s="31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0" t="n">
        <v>1</v>
      </c>
      <c r="M69" s="31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0" t="n">
        <v>1</v>
      </c>
      <c r="T69" s="31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3" t="n">
        <v>1</v>
      </c>
      <c r="AA69" s="31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1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0" t="n">
        <v>1</v>
      </c>
      <c r="M70" s="31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0" t="n">
        <v>1</v>
      </c>
      <c r="T70" s="31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3" t="n">
        <v>1</v>
      </c>
      <c r="AA70" s="31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3" t="n">
        <f aca="false">+A70+1</f>
        <v>14</v>
      </c>
      <c r="B71" s="84" t="s">
        <v>54</v>
      </c>
      <c r="C71" s="83" t="n">
        <v>789</v>
      </c>
      <c r="D71" s="85" t="n">
        <v>0</v>
      </c>
      <c r="E71" s="86" t="n">
        <v>1</v>
      </c>
      <c r="F71" s="74" t="n">
        <v>1</v>
      </c>
      <c r="G71" s="45" t="n">
        <v>1</v>
      </c>
      <c r="H71" s="45" t="n">
        <v>1</v>
      </c>
      <c r="I71" s="45" t="n">
        <v>1</v>
      </c>
      <c r="J71" s="45" t="n">
        <v>1</v>
      </c>
      <c r="K71" s="45" t="n">
        <v>1</v>
      </c>
      <c r="L71" s="86" t="n">
        <v>1</v>
      </c>
      <c r="M71" s="74" t="n">
        <v>1</v>
      </c>
      <c r="N71" s="45" t="n">
        <v>1</v>
      </c>
      <c r="O71" s="45" t="n">
        <v>1</v>
      </c>
      <c r="P71" s="45" t="n">
        <v>1</v>
      </c>
      <c r="Q71" s="45" t="n">
        <v>1</v>
      </c>
      <c r="R71" s="45" t="n">
        <v>1</v>
      </c>
      <c r="S71" s="86" t="n">
        <v>1</v>
      </c>
      <c r="T71" s="74" t="n">
        <v>1</v>
      </c>
      <c r="U71" s="45" t="n">
        <v>1</v>
      </c>
      <c r="V71" s="45" t="n">
        <v>1</v>
      </c>
      <c r="W71" s="45" t="n">
        <v>1</v>
      </c>
      <c r="X71" s="45" t="n">
        <v>1</v>
      </c>
      <c r="Y71" s="45" t="n">
        <v>1</v>
      </c>
      <c r="Z71" s="73" t="n">
        <v>1</v>
      </c>
      <c r="AA71" s="74" t="n">
        <v>1</v>
      </c>
      <c r="AB71" s="45" t="n">
        <v>1</v>
      </c>
      <c r="AC71" s="45" t="n">
        <v>1</v>
      </c>
      <c r="AD71" s="45" t="n">
        <v>1</v>
      </c>
      <c r="AE71" s="45" t="n">
        <v>1</v>
      </c>
      <c r="AF71" s="45" t="n">
        <v>1</v>
      </c>
      <c r="AG71" s="45" t="n">
        <v>1</v>
      </c>
      <c r="AH71" s="45" t="n">
        <v>1</v>
      </c>
      <c r="AI71" s="46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47"/>
      <c r="B72" s="48" t="s">
        <v>11</v>
      </c>
      <c r="C72" s="49"/>
      <c r="D72" s="50"/>
      <c r="E72" s="51" t="n">
        <f aca="false">(E58*$C58)+(E59*$C59)+(E60*$C60)+(E61*$C61)+(E62*$C62)+(E63*$C63)+(E64*$C64)+(E65*$C65)+(E66*$C66)+(E67*$C67)+(E68*$C68)+(E69*$C69)+(E70*$C70)+(E71*$C71)</f>
        <v>11090.46</v>
      </c>
      <c r="F72" s="52" t="n">
        <f aca="false">(F58*$C58)+(F59*$C59)+(F60*$C60)+(F61*$C61)+(F62*$C62)+(F63*$C63)+(F64*$C64)+(F65*$C65)+(F66*$C66)+(F67*$C67)+(F68*$C68)+(F69*$C69)+(F70*$C70)+(F71*$C71)</f>
        <v>11631.56</v>
      </c>
      <c r="G72" s="53" t="n">
        <f aca="false">(G58*$C58)+(G59*$C59)+(G60*$C60)+(G61*$C61)+(G62*$C62)+(G63*$C63)+(G64*$C64)+(G65*$C65)+(G66*$C66)+(G67*$C67)+(G68*$C68)+(G69*$C69)+(G70*$C70)+(G71*$C71)</f>
        <v>11576.31</v>
      </c>
      <c r="H72" s="53" t="n">
        <f aca="false">(H58*$C58)+(H59*$C59)+(H60*$C60)+(H61*$C61)+(H62*$C62)+(H63*$C63)+(H64*$C64)+(H65*$C65)+(H66*$C66)+(H67*$C67)+(H68*$C68)+(H69*$C69)+(H70*$C70)+(H71*$C71)</f>
        <v>11631.56</v>
      </c>
      <c r="I72" s="53" t="n">
        <f aca="false">(I58*$C58)+(I59*$C59)+(I60*$C60)+(I61*$C61)+(I62*$C62)+(I63*$C63)+(I64*$C64)+(I65*$C65)+(I66*$C66)+(I67*$C67)+(I68*$C68)+(I69*$C69)+(I70*$C70)+(I71*$C71)</f>
        <v>11631.56</v>
      </c>
      <c r="J72" s="53" t="n">
        <f aca="false">(J58*$C58)+(J59*$C59)+(J60*$C60)+(J61*$C61)+(J62*$C62)+(J63*$C63)+(J64*$C64)+(J65*$C65)+(J66*$C66)+(J67*$C67)+(J68*$C68)+(J69*$C69)+(J70*$C70)+(J71*$C71)</f>
        <v>11631.56</v>
      </c>
      <c r="K72" s="53" t="n">
        <f aca="false">(K58*$C58)+(K59*$C59)+(K60*$C60)+(K61*$C61)+(K62*$C62)+(K63*$C63)+(K64*$C64)+(K65*$C65)+(K66*$C66)+(K67*$C67)+(K68*$C68)+(K69*$C69)+(K70*$C70)+(K71*$C71)</f>
        <v>11631.56</v>
      </c>
      <c r="L72" s="51" t="n">
        <f aca="false">(L58*$C58)+(L59*$C59)+(L60*$C60)+(L61*$C61)+(L62*$C62)+(L63*$C63)+(L64*$C64)+(L65*$C65)+(L66*$C66)+(L67*$C67)+(L68*$C68)+(L69*$C69)+(L70*$C70)+(L71*$C71)</f>
        <v>11631.56</v>
      </c>
      <c r="M72" s="52" t="n">
        <f aca="false">(M58*$C58)+(M59*$C59)+(M60*$C60)+(M61*$C61)+(M62*$C62)+(M63*$C63)+(M64*$C64)+(M65*$C65)+(M66*$C66)+(M67*$C67)+(M68*$C68)+(M69*$C69)+(M70*$C70)+(M71*$C71)</f>
        <v>11631.56</v>
      </c>
      <c r="N72" s="53" t="n">
        <f aca="false">(N58*$C58)+(N59*$C59)+(N60*$C60)+(N61*$C61)+(N62*$C62)+(N63*$C63)+(N64*$C64)+(N65*$C65)+(N66*$C66)+(N67*$C67)+(N68*$C68)+(N69*$C69)+(N70*$C70)+(N71*$C71)</f>
        <v>11631.56</v>
      </c>
      <c r="O72" s="53" t="n">
        <f aca="false">(O58*$C58)+(O59*$C59)+(O60*$C60)+(O61*$C61)+(O62*$C62)+(O63*$C63)+(O64*$C64)+(O65*$C65)+(O66*$C66)+(O67*$C67)+(O68*$C68)+(O69*$C69)+(O70*$C70)+(O71*$C71)</f>
        <v>11399.66</v>
      </c>
      <c r="P72" s="53" t="n">
        <f aca="false">(P58*$C58)+(P59*$C59)+(P60*$C60)+(P61*$C61)+(P62*$C62)+(P63*$C63)+(P64*$C64)+(P65*$C65)+(P66*$C66)+(P67*$C67)+(P68*$C68)+(P69*$C69)+(P70*$C70)+(P71*$C71)</f>
        <v>11245.06</v>
      </c>
      <c r="Q72" s="53" t="n">
        <f aca="false">(Q58*$C58)+(Q59*$C59)+(Q60*$C60)+(Q61*$C61)+(Q62*$C62)+(Q63*$C63)+(Q64*$C64)+(Q65*$C65)+(Q66*$C66)+(Q67*$C67)+(Q68*$C68)+(Q69*$C69)+(Q70*$C70)+(Q71*$C71)</f>
        <v>11245.06</v>
      </c>
      <c r="R72" s="53" t="n">
        <f aca="false">(R58*($C58+58))+(R59*$C59)+(R60*($C60+23))+(R61*($C61+71))+(R62*$C62)+(R63*$C63)+(R64*$C64)+(R65*$C65)+(R66*$C66)+(R67*$C67)+(R68*$C68)+(R69*$C69)+(R70*$C70)+(R71*$C71)</f>
        <v>11775.34</v>
      </c>
      <c r="S72" s="93" t="n">
        <f aca="false">(S58*($C58+58))+(S59*$C59)+(S60*($C60+23))+(S61*($C61+71))+(S62*$C62)+(S63*$C63)+(S64*$C64)+(S65*$C65)+(S66*$C66)+(S67*$C67)+(S68*$C68)+(S69*$C69)+(S70*$C70)+(S71*$C71)</f>
        <v>11996.62</v>
      </c>
      <c r="T72" s="94" t="n">
        <f aca="false">(T58*($C58+58))+(T59*$C59)+(T60*($C60+23))+(T61*($C61+71))+(T62*$C62)+(T63*$C63)+(T64*$C64)+(T65*$C65)+(T66*$C66)+(T67*$C67)+(T68*$C68)+(T69*$C69)+(T70*$C70)+(T71*$C71)</f>
        <v>11891.96</v>
      </c>
      <c r="U72" s="95" t="n">
        <f aca="false">(U58*($C58+58))+(U59*$C59)+(U60*($C60+23))+(U61*($C61+71))+(U62*$C62)+(U63*$C63)+(U64*$C64)+(U65*$C65)+(U66*$C66)+(U67*$C67)+(U68*$C68)+(U69*$C69)+(U70*$C70)+(U71*$C71)</f>
        <v>12162.74</v>
      </c>
      <c r="V72" s="95" t="n">
        <f aca="false">(V58*($C58+58))+(V59*$C59)+(V60*($C60+23))+(V61*($C61+71))+(V62*$C62)+(V63*$C63)+(V64*$C64)+(V65*$C65)+(V66*$C66)+(V67*$C67)+(V68*$C68)+(V69*$C69)+(V70*$C70)+(V71*$C71)</f>
        <v>12224.5</v>
      </c>
      <c r="W72" s="95" t="n">
        <f aca="false">(W58*($C58+58))+(W59*$C59)+(W60*($C60+23))+(W61*($C61+71))+(W62*$C62)+(W63*$C63)+(W64*$C64)+(W65*$C65)+(W66*$C66)+(W67*$C67)+(W68*$C68)+(W69*$C69)+(W70*$C70)+(W71*$C71)</f>
        <v>12224.5</v>
      </c>
      <c r="X72" s="95" t="n">
        <f aca="false">(X58*($C58+58))+(X59*$C59)+(X60*($C60+23))+(X61*($C61+71))+(X62*$C62)+(X63*$C63)+(X64*$C64)+(X65*$C65)+(X66*$C66)+(X67*$C67)+(X68*$C68)+(X69*$C69)+(X70*$C70)+(X71*$C71)</f>
        <v>11124.5</v>
      </c>
      <c r="Y72" s="95" t="n">
        <f aca="false">(Y58*($C58+58))+(Y59*$C59)+(Y60*($C60+23))+(Y61*($C61+71))+(Y62*$C62)+(Y63*$C63)+(Y64*$C64)+(Y65*$C65)+(Y66*$C66)+(Y67*$C67)+(Y68*$C68)+(Y69*$C69)+(Y70*$C70)+(Y71*$C71)</f>
        <v>11443.5</v>
      </c>
      <c r="Z72" s="96" t="n">
        <f aca="false">(Z58*($C58+58))+(Z59*$C59)+(Z60*($C60+23))+(Z61*($C61+71))+(Z62*$C62)+(Z63*$C63)+(Z64*$C64)+(Z65*$C65)+(Z66*$C66)+(Z67*$C67)+(Z68*$C68)+(Z69*$C69)+(Z70*$C70)+(Z71*$C71)</f>
        <v>11894.5</v>
      </c>
      <c r="AA72" s="94" t="n">
        <f aca="false">(AA58*($C58+58))+(AA59*$C59)+(AA60*($C60+23))+(AA61*($C61+71))+(AA62*$C62)+(AA63*$C63)+(AA64*$C64)+(AA65*$C65)+(AA66*$C66)+(AA67*$C67)+(AA68*$C68)+(AA69*$C69)+(AA70*$C70)+(AA71*$C71)</f>
        <v>12224.5</v>
      </c>
      <c r="AB72" s="95" t="n">
        <f aca="false">(AB58*($C58+58))+(AB59*$C59)+(AB60*($C60+23))+(AB61*($C61+71))+(AB62*$C62)+(AB63*$C63)+(AB64*$C64)+(AB65*$C65)+(AB66*$C66)+(AB67*$C67)+(AB68*$C68)+(AB69*$C69)+(AB70*$C70)+(AB71*$C71)</f>
        <v>12224.5</v>
      </c>
      <c r="AC72" s="95" t="n">
        <f aca="false">(AC58*($C58+58))+(AC59*$C59)+(AC60*($C60+23))+(AC61*($C61+71))+(AC62*$C62)+(AC63*$C63)+(AC64*$C64)+(AC65*$C65)+(AC66*$C66)+(AC67*$C67)+(AC68*$C68)+(AC69*$C69)+(AC70*$C70)+(AC71*$C71)</f>
        <v>12224.5</v>
      </c>
      <c r="AD72" s="95" t="n">
        <f aca="false">(AD58*($C58+58))+(AD59*$C59)+(AD60*($C60+23))+(AD61*($C61+71))+(AD62*$C62)+(AD63*$C63)+(AD64*$C64)+(AD65*$C65)+(AD66*$C66)+(AD67*$C67)+(AD68*$C68)+(AD69*$C69)+(AD70*$C70)+(AD71*$C71)</f>
        <v>12224.5</v>
      </c>
      <c r="AE72" s="95" t="n">
        <f aca="false">(AE58*($C58+58))+(AE59*$C59)+(AE60*($C60+23))+(AE61*($C61+71))+(AE62*$C62)+(AE63*$C63)+(AE64*$C64)+(AE65*$C65)+(AE66*$C66)+(AE67*$C67)+(AE68*$C68)+(AE69*$C69)+(AE70*$C70)+(AE71*$C71)</f>
        <v>12224.5</v>
      </c>
      <c r="AF72" s="95" t="n">
        <f aca="false">(AF58*($C58+58))+(AF59*$C59)+(AF60*($C60+23))+(AF61*($C61+71))+(AF62*$C62)+(AF63*$C63)+(AF64*$C64)+(AF65*$C65)+(AF66*$C66)+(AF67*$C67)+(AF68*$C68)+(AF69*$C69)+(AF70*$C70)+(AF71*$C71)</f>
        <v>12224.5</v>
      </c>
      <c r="AG72" s="95" t="n">
        <f aca="false">(AG58*($C58+58))+(AG59*$C59)+(AG60*($C60+23))+(AG61*($C61+71))+(AG62*$C62)+(AG63*$C63)+(AG64*$C64)+(AG65*$C65)+(AG66*$C66)+(AG67*$C67)+(AG68*$C68)+(AG69*$C69)+(AG70*$C70)+(AG71*$C71)</f>
        <v>12224.5</v>
      </c>
      <c r="AH72" s="95" t="n">
        <f aca="false">(AH58*($C58+58))+(AH59*$C59)+(AH60*($C60+23))+(AH61*($C61+71))+(AH62*$C62)+(AH63*$C63)+(AH64*$C64)+(AH65*$C65)+(AH66*$C66)+(AH67*$C67)+(AH68*$C68)+(AH69*$C69)+(AH70*$C70)+(AH71*$C71)</f>
        <v>12224.5</v>
      </c>
      <c r="AI72" s="97" t="n">
        <f aca="false">(AI58*($C58+58))+(AI59*$C59)+(AI60*($C60+23))+(AI61*($C61+71))+(AI62*$C62)+(AI63*$C63)+(AI64*$C64)+(AI65*$C65)+(AI66*$C66)+(AI67*$C67)+(AI68*$C68)+(AI69*$C69)+(AI70*$C70)+(AI71*$C71)</f>
        <v>12224.5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56"/>
      <c r="B73" s="57" t="s">
        <v>12</v>
      </c>
      <c r="C73" s="58" t="n">
        <v>0.033</v>
      </c>
      <c r="D73" s="59"/>
      <c r="E73" s="51"/>
      <c r="F73" s="60"/>
      <c r="G73" s="51"/>
      <c r="H73" s="51"/>
      <c r="I73" s="51"/>
      <c r="J73" s="51"/>
      <c r="K73" s="51"/>
      <c r="L73" s="51"/>
      <c r="M73" s="60"/>
      <c r="N73" s="51"/>
      <c r="O73" s="51"/>
      <c r="P73" s="51"/>
      <c r="Q73" s="51"/>
      <c r="R73" s="51"/>
      <c r="S73" s="51"/>
      <c r="T73" s="60"/>
      <c r="U73" s="51"/>
      <c r="V73" s="51"/>
      <c r="W73" s="51"/>
      <c r="X73" s="51"/>
      <c r="Y73" s="53"/>
      <c r="Z73" s="54" t="n">
        <f aca="false">(IF(Z58&lt;100%,0,Z58*$C58)+IF(Z59&lt;100%,0,Z59*$C59)+IF(Z60&lt;100%,0,Z60*$C60)+IF(Z61&lt;100%,0,Z61*$C61)+IF(Z62&lt;100%,0,Z62*$C62)+IF(Z63&lt;100%,0,Z63*$C63)+IF(Z64&lt;100%,0,Z64*$C64)+IF(Z65&lt;96%,0,Z65*$C65)+IF(Z66&lt;100%,0,Z66*$C66)+IF(Z67&lt;100%,0,Z67*$C67)+IF(Z68&lt;100%,0,Z68*$C68)+IF(Z69&lt;100%,0,Z69*$C69)+IF(Z70&lt;100%,0,Z70*$C70)+IF(Z71&lt;100%,0,Z71*$C71))*$C73</f>
        <v>255.14148</v>
      </c>
      <c r="AA73" s="60" t="n">
        <f aca="false">(IF(AA58&lt;100%,0,AA58*$C58)+IF(AA59&lt;100%,0,AA59*$C59)+IF(AA60&lt;100%,0,AA60*$C60)+IF(AA61&lt;100%,0,AA61*$C61)+IF(AA62&lt;100%,0,AA62*$C62)+IF(AA63&lt;100%,0,AA63*$C63)+IF(AA64&lt;100%,0,AA64*$C64)+IF(AA65&lt;96%,0,AA65*$C65)+IF(AA66&lt;100%,0,AA66*$C66)+IF(AA67&lt;100%,0,AA67*$C67)+IF(AA68&lt;100%,0,AA68*$C68)+IF(AA69&lt;100%,0,AA69*$C69)+IF(AA70&lt;100%,0,AA70*$C70)+IF(AA71&lt;100%,0,AA71*$C71))*$C73</f>
        <v>291.44148</v>
      </c>
      <c r="AB73" s="51" t="n">
        <f aca="false">(IF(AB58&lt;100%,0,AB58*$C58)+IF(AB59&lt;100%,0,AB59*$C59)+IF(AB60&lt;100%,0,AB60*$C60)+IF(AB61&lt;100%,0,AB61*$C61)+IF(AB62&lt;100%,0,AB62*$C62)+IF(AB63&lt;100%,0,AB63*$C63)+IF(AB64&lt;100%,0,AB64*$C64)+IF(AB65&lt;96%,0,AB65*$C65)+IF(AB66&lt;100%,0,AB66*$C66)+IF(AB67&lt;100%,0,AB67*$C67)+IF(AB68&lt;100%,0,AB68*$C68)+IF(AB69&lt;100%,0,AB69*$C69)+IF(AB70&lt;100%,0,AB70*$C70)+IF(AB71&lt;100%,0,AB71*$C71))*$C73</f>
        <v>291.44148</v>
      </c>
      <c r="AC73" s="51" t="n">
        <f aca="false">(IF(AC58&lt;100%,0,AC58*$C58)+IF(AC59&lt;100%,0,AC59*$C59)+IF(AC60&lt;100%,0,AC60*$C60)+IF(AC61&lt;100%,0,AC61*$C61)+IF(AC62&lt;100%,0,AC62*$C62)+IF(AC63&lt;100%,0,AC63*$C63)+IF(AC64&lt;100%,0,AC64*$C64)+IF(AC65&lt;96%,0,AC65*$C65)+IF(AC66&lt;100%,0,AC66*$C66)+IF(AC67&lt;100%,0,AC67*$C67)+IF(AC68&lt;100%,0,AC68*$C68)+IF(AC69&lt;100%,0,AC69*$C69)+IF(AC70&lt;100%,0,AC70*$C70)+IF(AC71&lt;100%,0,AC71*$C71))*$C73</f>
        <v>291.44148</v>
      </c>
      <c r="AD73" s="51" t="n">
        <f aca="false">(IF(AD58&lt;100%,0,AD58*$C58)+IF(AD59&lt;100%,0,AD59*$C59)+IF(AD60&lt;100%,0,AD60*$C60)+IF(AD61&lt;100%,0,AD61*$C61)+IF(AD62&lt;100%,0,AD62*$C62)+IF(AD63&lt;100%,0,AD63*$C63)+IF(AD64&lt;100%,0,AD64*$C64)+IF(AD65&lt;96%,0,AD65*$C65)+IF(AD66&lt;100%,0,AD66*$C66)+IF(AD67&lt;100%,0,AD67*$C67)+IF(AD68&lt;100%,0,AD68*$C68)+IF(AD69&lt;100%,0,AD69*$C69)+IF(AD70&lt;100%,0,AD70*$C70)+IF(AD71&lt;100%,0,AD71*$C71))*$C73</f>
        <v>291.44148</v>
      </c>
      <c r="AE73" s="51" t="n">
        <f aca="false">(IF(AE58&lt;100%,0,AE58*$C58)+IF(AE59&lt;100%,0,AE59*$C59)+IF(AE60&lt;100%,0,AE60*$C60)+IF(AE61&lt;100%,0,AE61*$C61)+IF(AE62&lt;100%,0,AE62*$C62)+IF(AE63&lt;100%,0,AE63*$C63)+IF(AE64&lt;100%,0,AE64*$C64)+IF(AE65&lt;96%,0,AE65*$C65)+IF(AE66&lt;100%,0,AE66*$C66)+IF(AE67&lt;100%,0,AE67*$C67)+IF(AE68&lt;100%,0,AE68*$C68)+IF(AE69&lt;100%,0,AE69*$C69)+IF(AE70&lt;100%,0,AE70*$C70)+IF(AE71&lt;100%,0,AE71*$C71))*$C73</f>
        <v>291.44148</v>
      </c>
      <c r="AF73" s="51" t="n">
        <f aca="false">(IF(AF58&lt;100%,0,AF58*$C58)+IF(AF59&lt;100%,0,AF59*$C59)+IF(AF60&lt;100%,0,AF60*$C60)+IF(AF61&lt;100%,0,AF61*$C61)+IF(AF62&lt;100%,0,AF62*$C62)+IF(AF63&lt;100%,0,AF63*$C63)+IF(AF64&lt;100%,0,AF64*$C64)+IF(AF65&lt;96%,0,AF65*$C65)+IF(AF66&lt;100%,0,AF66*$C66)+IF(AF67&lt;100%,0,AF67*$C67)+IF(AF68&lt;100%,0,AF68*$C68)+IF(AF69&lt;100%,0,AF69*$C69)+IF(AF70&lt;100%,0,AF70*$C70)+IF(AF71&lt;100%,0,AF71*$C71))*$C73</f>
        <v>291.44148</v>
      </c>
      <c r="AG73" s="51" t="n">
        <f aca="false">(IF(AG58&lt;100%,0,AG58*$C58)+IF(AG59&lt;100%,0,AG59*$C59)+IF(AG60&lt;100%,0,AG60*$C60)+IF(AG61&lt;100%,0,AG61*$C61)+IF(AG62&lt;100%,0,AG62*$C62)+IF(AG63&lt;100%,0,AG63*$C63)+IF(AG64&lt;100%,0,AG64*$C64)+IF(AG65&lt;96%,0,AG65*$C65)+IF(AG66&lt;100%,0,AG66*$C66)+IF(AG67&lt;100%,0,AG67*$C67)+IF(AG68&lt;100%,0,AG68*$C68)+IF(AG69&lt;100%,0,AG69*$C69)+IF(AG70&lt;100%,0,AG70*$C70)+IF(AG71&lt;100%,0,AG71*$C71))*$C73</f>
        <v>291.44148</v>
      </c>
      <c r="AH73" s="51" t="n">
        <f aca="false">(IF(AH58&lt;100%,0,AH58*$C58)+IF(AH59&lt;100%,0,AH59*$C59)+IF(AH60&lt;100%,0,AH60*$C60)+IF(AH61&lt;100%,0,AH61*$C61)+IF(AH62&lt;100%,0,AH62*$C62)+IF(AH63&lt;100%,0,AH63*$C63)+IF(AH64&lt;100%,0,AH64*$C64)+IF(AH65&lt;96%,0,AH65*$C65)+IF(AH66&lt;100%,0,AH66*$C66)+IF(AH67&lt;100%,0,AH67*$C67)+IF(AH68&lt;100%,0,AH68*$C68)+IF(AH69&lt;100%,0,AH69*$C69)+IF(AH70&lt;100%,0,AH70*$C70)+IF(AH71&lt;100%,0,AH71*$C71))*$C73</f>
        <v>291.44148</v>
      </c>
      <c r="AI73" s="55" t="n">
        <f aca="false">(IF(AI58&lt;100%,0,AI58*$C58)+IF(AI59&lt;100%,0,AI59*$C59)+IF(AI60&lt;100%,0,AI60*$C60)+IF(AI61&lt;100%,0,AI61*$C61)+IF(AI62&lt;100%,0,AI62*$C62)+IF(AI63&lt;100%,0,AI63*$C63)+IF(AI64&lt;100%,0,AI64*$C64)+IF(AI65&lt;96%,0,AI65*$C65)+IF(AI66&lt;100%,0,AI66*$C66)+IF(AI67&lt;100%,0,AI67*$C67)+IF(AI68&lt;100%,0,AI68*$C68)+IF(AI69&lt;100%,0,AI69*$C69)+IF(AI70&lt;100%,0,AI70*$C70)+IF(AI71&lt;100%,0,AI71*$C71))*$C73</f>
        <v>291.44148</v>
      </c>
      <c r="AJ73" s="61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</row>
    <row r="74" customFormat="false" ht="15.95" hidden="false" customHeight="true" outlineLevel="0" collapsed="false">
      <c r="A74" s="56"/>
      <c r="B74" s="63" t="s">
        <v>13</v>
      </c>
      <c r="C74" s="64"/>
      <c r="D74" s="59"/>
      <c r="E74" s="65" t="n">
        <f aca="false">E72-E73</f>
        <v>11090.46</v>
      </c>
      <c r="F74" s="66" t="n">
        <f aca="false">F72-F73</f>
        <v>11631.56</v>
      </c>
      <c r="G74" s="67" t="n">
        <f aca="false">G72-G73</f>
        <v>11576.31</v>
      </c>
      <c r="H74" s="67" t="n">
        <f aca="false">H72-H73</f>
        <v>11631.56</v>
      </c>
      <c r="I74" s="67" t="n">
        <f aca="false">I72-I73</f>
        <v>11631.56</v>
      </c>
      <c r="J74" s="67" t="n">
        <f aca="false">J72-J73</f>
        <v>11631.56</v>
      </c>
      <c r="K74" s="67" t="n">
        <f aca="false">K72-K73</f>
        <v>11631.56</v>
      </c>
      <c r="L74" s="65" t="n">
        <f aca="false">L72-L73</f>
        <v>11631.56</v>
      </c>
      <c r="M74" s="66" t="n">
        <f aca="false">M72-M73</f>
        <v>11631.56</v>
      </c>
      <c r="N74" s="67" t="n">
        <f aca="false">N72-N73</f>
        <v>11631.56</v>
      </c>
      <c r="O74" s="67" t="n">
        <f aca="false">O72-O73</f>
        <v>11399.66</v>
      </c>
      <c r="P74" s="67" t="n">
        <f aca="false">P72-P73</f>
        <v>11245.06</v>
      </c>
      <c r="Q74" s="67" t="n">
        <f aca="false">Q72-Q73</f>
        <v>11245.06</v>
      </c>
      <c r="R74" s="67" t="n">
        <f aca="false">R72-R73</f>
        <v>11775.34</v>
      </c>
      <c r="S74" s="65" t="n">
        <f aca="false">S72-S73</f>
        <v>11996.62</v>
      </c>
      <c r="T74" s="66" t="n">
        <f aca="false">T72-T73</f>
        <v>11891.96</v>
      </c>
      <c r="U74" s="67" t="n">
        <f aca="false">U72-U73</f>
        <v>12162.74</v>
      </c>
      <c r="V74" s="67" t="n">
        <f aca="false">V72-V73</f>
        <v>12224.5</v>
      </c>
      <c r="W74" s="67" t="n">
        <f aca="false">W72-W73</f>
        <v>12224.5</v>
      </c>
      <c r="X74" s="67" t="n">
        <f aca="false">X72-X73</f>
        <v>11124.5</v>
      </c>
      <c r="Y74" s="67" t="n">
        <f aca="false">Y72-Y73</f>
        <v>11443.5</v>
      </c>
      <c r="Z74" s="68" t="n">
        <f aca="false">Z72-Z73</f>
        <v>11639.35852</v>
      </c>
      <c r="AA74" s="66" t="n">
        <f aca="false">AA72-AA73</f>
        <v>11933.05852</v>
      </c>
      <c r="AB74" s="67" t="n">
        <f aca="false">AB72-AB73</f>
        <v>11933.05852</v>
      </c>
      <c r="AC74" s="67" t="n">
        <f aca="false">AC72-AC73</f>
        <v>11933.05852</v>
      </c>
      <c r="AD74" s="67" t="n">
        <f aca="false">AD72-AD73</f>
        <v>11933.05852</v>
      </c>
      <c r="AE74" s="67" t="n">
        <f aca="false">AE72-AE73</f>
        <v>11933.05852</v>
      </c>
      <c r="AF74" s="67" t="n">
        <f aca="false">AF72-AF73</f>
        <v>11933.05852</v>
      </c>
      <c r="AG74" s="67" t="n">
        <f aca="false">AG72-AG73</f>
        <v>11933.05852</v>
      </c>
      <c r="AH74" s="67" t="n">
        <f aca="false">AH72-AH73</f>
        <v>11933.05852</v>
      </c>
      <c r="AI74" s="69" t="n">
        <f aca="false">AI72-AI73</f>
        <v>11933.05852</v>
      </c>
      <c r="AJ74" s="61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</row>
    <row r="75" customFormat="false" ht="15.95" hidden="false" customHeight="true" outlineLevel="0" collapsed="false">
      <c r="A75" s="18"/>
      <c r="B75" s="70" t="s">
        <v>14</v>
      </c>
      <c r="C75" s="71" t="n">
        <f aca="false">SUM(C58:C71)</f>
        <v>12162</v>
      </c>
      <c r="D75" s="20"/>
      <c r="E75" s="21"/>
      <c r="F75" s="22"/>
      <c r="G75" s="23"/>
      <c r="H75" s="23"/>
      <c r="I75" s="23"/>
      <c r="J75" s="23"/>
      <c r="K75" s="23"/>
      <c r="L75" s="21"/>
      <c r="M75" s="22"/>
      <c r="N75" s="23"/>
      <c r="O75" s="23"/>
      <c r="P75" s="23"/>
      <c r="Q75" s="23"/>
      <c r="R75" s="23"/>
      <c r="S75" s="21"/>
      <c r="T75" s="22"/>
      <c r="U75" s="23"/>
      <c r="V75" s="23"/>
      <c r="W75" s="23"/>
      <c r="X75" s="23"/>
      <c r="Y75" s="23"/>
      <c r="Z75" s="24"/>
      <c r="AA75" s="22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72"/>
      <c r="C76" s="18" t="n">
        <f aca="false">SUM(E74:AI74)/31</f>
        <v>11725.4701677419</v>
      </c>
      <c r="D76" s="20"/>
      <c r="E76" s="21"/>
      <c r="F76" s="22"/>
      <c r="G76" s="23"/>
      <c r="H76" s="23"/>
      <c r="I76" s="23"/>
      <c r="J76" s="23"/>
      <c r="K76" s="23"/>
      <c r="L76" s="21"/>
      <c r="M76" s="22"/>
      <c r="N76" s="23"/>
      <c r="O76" s="23"/>
      <c r="P76" s="23"/>
      <c r="Q76" s="23"/>
      <c r="R76" s="23"/>
      <c r="S76" s="21"/>
      <c r="T76" s="22"/>
      <c r="U76" s="23"/>
      <c r="V76" s="23"/>
      <c r="W76" s="23"/>
      <c r="X76" s="23"/>
      <c r="Y76" s="23"/>
      <c r="Z76" s="24"/>
      <c r="AA76" s="22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2"/>
      <c r="G77" s="23"/>
      <c r="H77" s="23"/>
      <c r="I77" s="23"/>
      <c r="J77" s="23"/>
      <c r="K77" s="23"/>
      <c r="L77" s="21"/>
      <c r="M77" s="22"/>
      <c r="N77" s="23"/>
      <c r="O77" s="23"/>
      <c r="P77" s="23"/>
      <c r="Q77" s="23"/>
      <c r="R77" s="23"/>
      <c r="S77" s="21"/>
      <c r="T77" s="22"/>
      <c r="U77" s="23"/>
      <c r="V77" s="23"/>
      <c r="W77" s="23"/>
      <c r="X77" s="23"/>
      <c r="Y77" s="23"/>
      <c r="Z77" s="24"/>
      <c r="AA77" s="22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1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0" t="n">
        <v>1</v>
      </c>
      <c r="M78" s="31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0" t="n">
        <v>1</v>
      </c>
      <c r="T78" s="31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3" t="n">
        <v>1</v>
      </c>
      <c r="AA78" s="31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76" t="n">
        <f aca="false">+A78+1</f>
        <v>2</v>
      </c>
      <c r="B79" s="77" t="s">
        <v>57</v>
      </c>
      <c r="C79" s="76" t="n">
        <v>520</v>
      </c>
      <c r="D79" s="78"/>
      <c r="E79" s="79" t="n">
        <v>0</v>
      </c>
      <c r="F79" s="80" t="n">
        <v>0</v>
      </c>
      <c r="G79" s="81" t="n">
        <v>0</v>
      </c>
      <c r="H79" s="81" t="n">
        <v>0</v>
      </c>
      <c r="I79" s="81" t="n">
        <v>0</v>
      </c>
      <c r="J79" s="81" t="n">
        <v>0</v>
      </c>
      <c r="K79" s="81" t="n">
        <v>0</v>
      </c>
      <c r="L79" s="79" t="n">
        <v>0</v>
      </c>
      <c r="M79" s="80" t="n">
        <v>0</v>
      </c>
      <c r="N79" s="81" t="n">
        <v>0</v>
      </c>
      <c r="O79" s="81" t="n">
        <v>0</v>
      </c>
      <c r="P79" s="81" t="n">
        <v>0</v>
      </c>
      <c r="Q79" s="81" t="n">
        <v>0</v>
      </c>
      <c r="R79" s="81" t="n">
        <v>0</v>
      </c>
      <c r="S79" s="79" t="n">
        <v>0</v>
      </c>
      <c r="T79" s="80" t="n">
        <v>0</v>
      </c>
      <c r="U79" s="81" t="n">
        <v>0</v>
      </c>
      <c r="V79" s="81" t="n">
        <v>0</v>
      </c>
      <c r="W79" s="81" t="n">
        <v>0</v>
      </c>
      <c r="X79" s="81" t="n">
        <v>0</v>
      </c>
      <c r="Y79" s="81" t="n">
        <v>0</v>
      </c>
      <c r="Z79" s="82" t="n">
        <v>0</v>
      </c>
      <c r="AA79" s="80" t="n">
        <v>0.2</v>
      </c>
      <c r="AB79" s="81" t="n">
        <v>0.3</v>
      </c>
      <c r="AC79" s="81" t="n">
        <v>0.5</v>
      </c>
      <c r="AD79" s="81" t="n">
        <v>0.7</v>
      </c>
      <c r="AE79" s="81" t="n">
        <v>0.9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0.3</v>
      </c>
      <c r="F80" s="31" t="n">
        <v>0.3</v>
      </c>
      <c r="G80" s="32" t="n">
        <v>0.65</v>
      </c>
      <c r="H80" s="32" t="n">
        <v>0.91</v>
      </c>
      <c r="I80" s="32" t="n">
        <v>0.91</v>
      </c>
      <c r="J80" s="32" t="n">
        <v>0.95</v>
      </c>
      <c r="K80" s="32" t="n">
        <v>0.98</v>
      </c>
      <c r="L80" s="30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0" t="n">
        <v>1</v>
      </c>
      <c r="T80" s="31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3" t="n">
        <v>1</v>
      </c>
      <c r="AA80" s="31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578</v>
      </c>
      <c r="D81" s="29"/>
      <c r="E81" s="30" t="n">
        <v>1</v>
      </c>
      <c r="F81" s="31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0" t="n">
        <v>1</v>
      </c>
      <c r="M81" s="31" t="n">
        <v>0.47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0" t="n">
        <v>1</v>
      </c>
      <c r="T81" s="31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3" t="n">
        <v>1</v>
      </c>
      <c r="AA81" s="31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522</v>
      </c>
      <c r="D82" s="29"/>
      <c r="E82" s="30" t="n">
        <v>1</v>
      </c>
      <c r="F82" s="31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0" t="n">
        <v>1</v>
      </c>
      <c r="M82" s="31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0" t="n">
        <v>1</v>
      </c>
      <c r="T82" s="31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3" t="n">
        <v>1</v>
      </c>
      <c r="AA82" s="31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37" t="n">
        <f aca="false">+A82+1</f>
        <v>6</v>
      </c>
      <c r="B83" s="38" t="s">
        <v>61</v>
      </c>
      <c r="C83" s="37" t="n">
        <v>522</v>
      </c>
      <c r="D83" s="39"/>
      <c r="E83" s="40" t="n">
        <v>1</v>
      </c>
      <c r="F83" s="41" t="n">
        <v>1</v>
      </c>
      <c r="G83" s="42" t="n">
        <v>1</v>
      </c>
      <c r="H83" s="42" t="n">
        <v>1</v>
      </c>
      <c r="I83" s="42" t="n">
        <v>1</v>
      </c>
      <c r="J83" s="42" t="n">
        <v>1</v>
      </c>
      <c r="K83" s="40" t="n">
        <v>1</v>
      </c>
      <c r="L83" s="40" t="n">
        <v>1</v>
      </c>
      <c r="M83" s="43" t="n">
        <v>1</v>
      </c>
      <c r="N83" s="40" t="n">
        <v>0</v>
      </c>
      <c r="O83" s="40" t="n">
        <v>0</v>
      </c>
      <c r="P83" s="40" t="n">
        <v>0</v>
      </c>
      <c r="Q83" s="40" t="n">
        <v>0</v>
      </c>
      <c r="R83" s="40" t="n">
        <v>0</v>
      </c>
      <c r="S83" s="40" t="n">
        <v>0</v>
      </c>
      <c r="T83" s="43" t="n">
        <v>0</v>
      </c>
      <c r="U83" s="40" t="n">
        <v>0</v>
      </c>
      <c r="V83" s="40" t="n">
        <v>0</v>
      </c>
      <c r="W83" s="40" t="n">
        <v>0</v>
      </c>
      <c r="X83" s="40" t="n">
        <v>0</v>
      </c>
      <c r="Y83" s="42" t="n">
        <v>0</v>
      </c>
      <c r="Z83" s="44" t="n">
        <v>0</v>
      </c>
      <c r="AA83" s="43" t="n">
        <v>0</v>
      </c>
      <c r="AB83" s="40" t="n">
        <v>0</v>
      </c>
      <c r="AC83" s="40" t="n">
        <v>0.2</v>
      </c>
      <c r="AD83" s="40" t="n">
        <v>0.7</v>
      </c>
      <c r="AE83" s="40" t="n">
        <v>0.9</v>
      </c>
      <c r="AF83" s="86" t="n">
        <v>1</v>
      </c>
      <c r="AG83" s="86" t="n">
        <v>1</v>
      </c>
      <c r="AH83" s="86" t="n">
        <v>1</v>
      </c>
      <c r="AI83" s="46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47"/>
      <c r="B84" s="48" t="s">
        <v>11</v>
      </c>
      <c r="C84" s="49"/>
      <c r="D84" s="50"/>
      <c r="E84" s="51" t="n">
        <f aca="false">(E78*$C78)+(E79*$C79)+(E80*$C80)+(E81*$C81)+(E82*$C82)+(E83*$C83)</f>
        <v>2529.4</v>
      </c>
      <c r="F84" s="52" t="n">
        <f aca="false">(F78*$C78)+(F79*$C79)+(F80*$C80)+(F81*$C81)+(F82*$C82)+(F83*$C83)</f>
        <v>2529.4</v>
      </c>
      <c r="G84" s="53" t="n">
        <f aca="false">(G78*$C78)+(G79*$C79)+(G80*$C80)+(G81*$C81)+(G82*$C82)+(G83*$C83)</f>
        <v>2696.7</v>
      </c>
      <c r="H84" s="53" t="n">
        <f aca="false">(H78*$C78)+(H79*$C79)+(H80*$C80)+(H81*$C81)+(H82*$C82)+(H83*$C83)</f>
        <v>2820.98</v>
      </c>
      <c r="I84" s="53" t="n">
        <f aca="false">(I78*$C78)+(I79*$C79)+(I80*$C80)+(I81*$C81)+(I82*$C82)+(I83*$C83)</f>
        <v>2820.98</v>
      </c>
      <c r="J84" s="53" t="n">
        <f aca="false">(J78*$C78)+(J79*$C79)+(J80*$C80)+(J81*$C81)+(J82*$C82)+(J83*$C83)</f>
        <v>2840.1</v>
      </c>
      <c r="K84" s="53" t="n">
        <f aca="false">(K78*$C78)+(K79*$C79)+(K80*$C80)+(K81*$C81)+(K82*$C82)+(K83*$C83)</f>
        <v>2854.44</v>
      </c>
      <c r="L84" s="51" t="n">
        <f aca="false">(L78*$C78)+(L79*$C79)+(L80*$C80)+(L81*$C81)+(L82*$C82)+(L83*$C83)</f>
        <v>2864</v>
      </c>
      <c r="M84" s="52" t="n">
        <f aca="false">(M78*$C78)+(M79*$C79)+(M80*$C80)+(M81*$C81)+(M82*$C82)+(M83*$C83)</f>
        <v>2557.66</v>
      </c>
      <c r="N84" s="53" t="n">
        <f aca="false">(N78*$C78)+(N79*$C79)+(N80*$C80)+(N81*$C81)+(N82*$C82)+(N83*$C83)</f>
        <v>2342</v>
      </c>
      <c r="O84" s="53" t="n">
        <f aca="false">(O78*$C78)+(O79*$C79)+(O80*$C80)+(O81*$C81)+(O82*$C82)+(O83*$C83)</f>
        <v>2342</v>
      </c>
      <c r="P84" s="53" t="n">
        <f aca="false">(P78*$C78)+(P79*$C79)+(P80*$C80)+(P81*$C81)+(P82*$C82)+(P83*$C83)</f>
        <v>2342</v>
      </c>
      <c r="Q84" s="53" t="n">
        <f aca="false">(Q78*$C78)+(Q79*$C79)+(Q80*$C80)+(Q81*$C81)+(Q82*$C82)+(Q83*$C83)</f>
        <v>2342</v>
      </c>
      <c r="R84" s="53" t="n">
        <f aca="false">(R78*$C78)+(R79*$C79)+(R80*$C80)+(R81*$C81)+(R82*$C82)+(R83*$C83)</f>
        <v>2342</v>
      </c>
      <c r="S84" s="51" t="n">
        <f aca="false">(S78*$C78)+(S79*$C79)+(S80*$C80)+(S81*$C81)+(S82*$C82)+(S83*$C83)</f>
        <v>2342</v>
      </c>
      <c r="T84" s="52" t="n">
        <f aca="false">(T78*$C78)+(T79*$C79)+(T80*$C80)+(T81*$C81)+(T82*$C82)+(T83*$C83)</f>
        <v>2342</v>
      </c>
      <c r="U84" s="53" t="n">
        <f aca="false">(U78*$C78)+(U79*$C79)+(U80*$C80)+(U81*$C81)+(U82*$C82)+(U83*$C83)</f>
        <v>2342</v>
      </c>
      <c r="V84" s="53" t="n">
        <f aca="false">(V78*$C78)+(V79*$C79)+(V80*$C80)+(V81*$C81)+(V82*$C82)+(V83*$C83)</f>
        <v>2342</v>
      </c>
      <c r="W84" s="53" t="n">
        <f aca="false">(W78*$C78)+(W79*$C79)+(W80*$C80)+(W81*$C81)+(W82*$C82)+(W83*$C83)</f>
        <v>2342</v>
      </c>
      <c r="X84" s="53" t="n">
        <f aca="false">(X78*$C78)+(X79*$C79)+(X80*$C80)+(X81*$C81)+(X82*$C82)+(X83*$C83)</f>
        <v>2342</v>
      </c>
      <c r="Y84" s="53" t="n">
        <f aca="false">(Y78*$C78)+(Y79*$C79)+(Y80*$C80)+(Y81*$C81)+(Y82*$C82)+(Y83*$C83)</f>
        <v>2342</v>
      </c>
      <c r="Z84" s="54" t="n">
        <f aca="false">(Z78*$C78)+(Z79*$C79)+(Z80*$C80)+(Z81*$C81)+(Z82*$C82)+(Z83*$C83)</f>
        <v>2342</v>
      </c>
      <c r="AA84" s="52" t="n">
        <f aca="false">(AA78*$C78)+(AA79*$C79)+(AA80*$C80)+(AA81*$C81)+(AA82*$C82)+(AA83*$C83)</f>
        <v>2446</v>
      </c>
      <c r="AB84" s="53" t="n">
        <f aca="false">(AB78*$C78)+(AB79*$C79)+(AB80*$C80)+(AB81*$C81)+(AB82*$C82)+(AB83*$C83)</f>
        <v>2498</v>
      </c>
      <c r="AC84" s="53" t="n">
        <f aca="false">(AC78*$C78)+(AC79*$C79)+(AC80*$C80)+(AC81*$C81)+(AC82*$C82)+(AC83*$C83)</f>
        <v>2706.4</v>
      </c>
      <c r="AD84" s="53" t="n">
        <f aca="false">(AD78*$C78)+(AD79*$C79)+(AD80*$C80)+(AD81*$C81)+(AD82*$C82)+(AD83*$C83)</f>
        <v>3071.4</v>
      </c>
      <c r="AE84" s="53" t="n">
        <f aca="false">(AE78*$C78)+(AE79*$C79)+(AE80*$C80)+(AE81*$C81)+(AE82*$C82)+(AE83*$C83)</f>
        <v>3279.8</v>
      </c>
      <c r="AF84" s="53" t="n">
        <f aca="false">(AF78*$C78)+(AF79*$C79)+(AF80*$C80)+(AF81*$C81)+(AF82*$C82)+(AF83*$C83)</f>
        <v>3384</v>
      </c>
      <c r="AG84" s="53" t="n">
        <f aca="false">(AG78*$C78)+(AG79*$C79)+(AG80*$C80)+(AG81*$C81)+(AG82*$C82)+(AG83*$C83)</f>
        <v>3384</v>
      </c>
      <c r="AH84" s="53" t="n">
        <f aca="false">(AH78*$C78)+(AH79*$C79)+(AH80*$C80)+(AH81*$C81)+(AH82*$C82)+(AH83*$C83)</f>
        <v>3384</v>
      </c>
      <c r="AI84" s="55" t="n">
        <f aca="false">(AI78*$C78)+(AI79*$C79)+(AI80*$C80)+(AI81*$C81)+(AI82*$C82)+(AI83*$C83)</f>
        <v>3384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56"/>
      <c r="B85" s="57" t="s">
        <v>12</v>
      </c>
      <c r="C85" s="58" t="n">
        <v>0.0676</v>
      </c>
      <c r="D85" s="59"/>
      <c r="E85" s="51"/>
      <c r="F85" s="60"/>
      <c r="G85" s="51"/>
      <c r="H85" s="51"/>
      <c r="I85" s="51"/>
      <c r="J85" s="51"/>
      <c r="K85" s="51"/>
      <c r="L85" s="51"/>
      <c r="M85" s="60"/>
      <c r="N85" s="51"/>
      <c r="O85" s="51"/>
      <c r="P85" s="51"/>
      <c r="Q85" s="51"/>
      <c r="R85" s="51"/>
      <c r="S85" s="51"/>
      <c r="T85" s="60"/>
      <c r="U85" s="51"/>
      <c r="V85" s="51"/>
      <c r="W85" s="51"/>
      <c r="X85" s="51"/>
      <c r="Y85" s="53"/>
      <c r="Z85" s="54" t="n">
        <f aca="false">(IF(Z78&lt;100%,0,Z78*$C78)+IF(Z79&lt;100%,0,Z79*$C79)+IF(Z80&lt;100%,0,Z80*$C80)+IF(Z81&lt;100%,0,Z81*$C81)+IF(Z82&lt;100%,0,Z82*$C82)+IF(Z83&lt;100%,0,Z83*$C83))*$C85</f>
        <v>158.3192</v>
      </c>
      <c r="AA85" s="60" t="n">
        <f aca="false">(IF(AA78&lt;100%,0,AA78*$C78)+IF(AA79&lt;100%,0,AA79*$C79)+IF(AA80&lt;100%,0,AA80*$C80)+IF(AA81&lt;100%,0,AA81*$C81)+IF(AA82&lt;100%,0,AA82*$C82)+IF(AA83&lt;100%,0,AA83*$C83))*$C85</f>
        <v>158.3192</v>
      </c>
      <c r="AB85" s="51" t="n">
        <f aca="false">(IF(AB78&lt;100%,0,AB78*$C78)+IF(AB79&lt;100%,0,AB79*$C79)+IF(AB80&lt;100%,0,AB80*$C80)+IF(AB81&lt;100%,0,AB81*$C81)+IF(AB82&lt;100%,0,AB82*$C82)+IF(AB83&lt;100%,0,AB83*$C83))*$C85</f>
        <v>158.3192</v>
      </c>
      <c r="AC85" s="51" t="n">
        <f aca="false">(IF(AC78&lt;100%,0,AC78*$C78)+IF(AC79&lt;100%,0,AC79*$C79)+IF(AC80&lt;100%,0,AC80*$C80)+IF(AC81&lt;100%,0,AC81*$C81)+IF(AC82&lt;100%,0,AC82*$C82)+IF(AC83&lt;100%,0,AC83*$C83))*$C85</f>
        <v>158.3192</v>
      </c>
      <c r="AD85" s="51" t="n">
        <f aca="false">(IF(AD78&lt;100%,0,AD78*$C78)+IF(AD79&lt;100%,0,AD79*$C79)+IF(AD80&lt;100%,0,AD80*$C80)+IF(AD81&lt;100%,0,AD81*$C81)+IF(AD82&lt;100%,0,AD82*$C82)+IF(AD83&lt;100%,0,AD83*$C83))*$C85</f>
        <v>158.3192</v>
      </c>
      <c r="AE85" s="51" t="n">
        <f aca="false">(IF(AE78&lt;100%,0,AE78*$C78)+IF(AE79&lt;100%,0,AE79*$C79)+IF(AE80&lt;100%,0,AE80*$C80)+IF(AE81&lt;100%,0,AE81*$C81)+IF(AE82&lt;100%,0,AE82*$C82)+IF(AE83&lt;100%,0,AE83*$C83))*$C85</f>
        <v>158.3192</v>
      </c>
      <c r="AF85" s="51" t="n">
        <f aca="false">(IF(AF78&lt;100%,0,AF78*$C78)+IF(AF79&lt;100%,0,AF79*$C79)+IF(AF80&lt;100%,0,AF80*$C80)+IF(AF81&lt;100%,0,AF81*$C81)+IF(AF82&lt;100%,0,AF82*$C82)+IF(AF83&lt;100%,0,AF83*$C83))*$C85</f>
        <v>228.7584</v>
      </c>
      <c r="AG85" s="51" t="n">
        <f aca="false">(IF(AG78&lt;100%,0,AG78*$C78)+IF(AG79&lt;100%,0,AG79*$C79)+IF(AG80&lt;100%,0,AG80*$C80)+IF(AG81&lt;100%,0,AG81*$C81)+IF(AG82&lt;100%,0,AG82*$C82)+IF(AG83&lt;100%,0,AG83*$C83))*$C85</f>
        <v>228.7584</v>
      </c>
      <c r="AH85" s="51" t="n">
        <f aca="false">(IF(AH78&lt;100%,0,AH78*$C78)+IF(AH79&lt;100%,0,AH79*$C79)+IF(AH80&lt;100%,0,AH80*$C80)+IF(AH81&lt;100%,0,AH81*$C81)+IF(AH82&lt;100%,0,AH82*$C82)+IF(AH83&lt;100%,0,AH83*$C83))*$C85</f>
        <v>228.7584</v>
      </c>
      <c r="AI85" s="55" t="n">
        <f aca="false">(IF(AI78&lt;100%,0,AI78*$C78)+IF(AI79&lt;100%,0,AI79*$C79)+IF(AI80&lt;100%,0,AI80*$C80)+IF(AI81&lt;100%,0,AI81*$C81)+IF(AI82&lt;100%,0,AI82*$C82)+IF(AI83&lt;100%,0,AI83*$C83))*$C85</f>
        <v>228.7584</v>
      </c>
      <c r="AJ85" s="61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</row>
    <row r="86" customFormat="false" ht="15.95" hidden="false" customHeight="true" outlineLevel="0" collapsed="false">
      <c r="A86" s="56"/>
      <c r="B86" s="63" t="s">
        <v>13</v>
      </c>
      <c r="C86" s="64"/>
      <c r="D86" s="59"/>
      <c r="E86" s="65" t="n">
        <f aca="false">E84-E85</f>
        <v>2529.4</v>
      </c>
      <c r="F86" s="66" t="n">
        <f aca="false">F84-F85</f>
        <v>2529.4</v>
      </c>
      <c r="G86" s="67" t="n">
        <f aca="false">G84-G85</f>
        <v>2696.7</v>
      </c>
      <c r="H86" s="67" t="n">
        <f aca="false">H84-H85</f>
        <v>2820.98</v>
      </c>
      <c r="I86" s="67" t="n">
        <f aca="false">I84-I85</f>
        <v>2820.98</v>
      </c>
      <c r="J86" s="67" t="n">
        <f aca="false">J84-J85</f>
        <v>2840.1</v>
      </c>
      <c r="K86" s="67" t="n">
        <f aca="false">K84-K85</f>
        <v>2854.44</v>
      </c>
      <c r="L86" s="65" t="n">
        <f aca="false">L84-L85</f>
        <v>2864</v>
      </c>
      <c r="M86" s="66" t="n">
        <f aca="false">M84-M85</f>
        <v>2557.66</v>
      </c>
      <c r="N86" s="67" t="n">
        <f aca="false">N84-N85</f>
        <v>2342</v>
      </c>
      <c r="O86" s="67" t="n">
        <f aca="false">O84-O85</f>
        <v>2342</v>
      </c>
      <c r="P86" s="67" t="n">
        <f aca="false">P84-P85</f>
        <v>2342</v>
      </c>
      <c r="Q86" s="67" t="n">
        <f aca="false">Q84-Q85</f>
        <v>2342</v>
      </c>
      <c r="R86" s="67" t="n">
        <f aca="false">R84-R85</f>
        <v>2342</v>
      </c>
      <c r="S86" s="65" t="n">
        <f aca="false">S84-S85</f>
        <v>2342</v>
      </c>
      <c r="T86" s="66" t="n">
        <f aca="false">T84-T85</f>
        <v>2342</v>
      </c>
      <c r="U86" s="67" t="n">
        <f aca="false">U84-U85</f>
        <v>2342</v>
      </c>
      <c r="V86" s="67" t="n">
        <f aca="false">V84-V85</f>
        <v>2342</v>
      </c>
      <c r="W86" s="67" t="n">
        <f aca="false">W84-W85</f>
        <v>2342</v>
      </c>
      <c r="X86" s="67" t="n">
        <f aca="false">X84-X85</f>
        <v>2342</v>
      </c>
      <c r="Y86" s="67" t="n">
        <f aca="false">Y84-Y85</f>
        <v>2342</v>
      </c>
      <c r="Z86" s="68" t="n">
        <f aca="false">Z84-Z85</f>
        <v>2183.6808</v>
      </c>
      <c r="AA86" s="66" t="n">
        <f aca="false">AA84-AA85</f>
        <v>2287.6808</v>
      </c>
      <c r="AB86" s="67" t="n">
        <f aca="false">AB84-AB85</f>
        <v>2339.6808</v>
      </c>
      <c r="AC86" s="67" t="n">
        <f aca="false">AC84-AC85</f>
        <v>2548.0808</v>
      </c>
      <c r="AD86" s="67" t="n">
        <f aca="false">AD84-AD85</f>
        <v>2913.0808</v>
      </c>
      <c r="AE86" s="67" t="n">
        <f aca="false">AE84-AE85</f>
        <v>3121.4808</v>
      </c>
      <c r="AF86" s="67" t="n">
        <f aca="false">AF84-AF85</f>
        <v>3155.2416</v>
      </c>
      <c r="AG86" s="67" t="n">
        <f aca="false">AG84-AG85</f>
        <v>3155.2416</v>
      </c>
      <c r="AH86" s="67" t="n">
        <f aca="false">AH84-AH85</f>
        <v>3155.2416</v>
      </c>
      <c r="AI86" s="69" t="n">
        <f aca="false">AI84-AI85</f>
        <v>3155.2416</v>
      </c>
      <c r="AJ86" s="61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</row>
    <row r="87" customFormat="false" ht="15.95" hidden="false" customHeight="true" outlineLevel="0" collapsed="false">
      <c r="A87" s="18"/>
      <c r="B87" s="70" t="s">
        <v>14</v>
      </c>
      <c r="C87" s="71" t="n">
        <f aca="false">SUM(C78:C83)</f>
        <v>3384</v>
      </c>
      <c r="D87" s="20"/>
      <c r="E87" s="21"/>
      <c r="F87" s="22"/>
      <c r="G87" s="23"/>
      <c r="H87" s="23"/>
      <c r="I87" s="23"/>
      <c r="J87" s="23"/>
      <c r="K87" s="23"/>
      <c r="L87" s="21"/>
      <c r="M87" s="22"/>
      <c r="N87" s="23"/>
      <c r="O87" s="23"/>
      <c r="P87" s="23"/>
      <c r="Q87" s="23"/>
      <c r="R87" s="23"/>
      <c r="S87" s="21"/>
      <c r="T87" s="22"/>
      <c r="U87" s="23"/>
      <c r="V87" s="23"/>
      <c r="W87" s="23"/>
      <c r="X87" s="23"/>
      <c r="Y87" s="23"/>
      <c r="Z87" s="24"/>
      <c r="AA87" s="22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72"/>
      <c r="C88" s="18" t="n">
        <f aca="false">SUM(E86:AI86)/31</f>
        <v>2601.04229677419</v>
      </c>
      <c r="D88" s="20"/>
      <c r="E88" s="21"/>
      <c r="F88" s="22"/>
      <c r="G88" s="23"/>
      <c r="H88" s="23"/>
      <c r="I88" s="23"/>
      <c r="J88" s="23"/>
      <c r="K88" s="23"/>
      <c r="L88" s="21"/>
      <c r="M88" s="22"/>
      <c r="N88" s="23"/>
      <c r="O88" s="23"/>
      <c r="P88" s="23"/>
      <c r="Q88" s="23"/>
      <c r="R88" s="23"/>
      <c r="S88" s="21"/>
      <c r="T88" s="22"/>
      <c r="U88" s="23"/>
      <c r="V88" s="23"/>
      <c r="W88" s="23"/>
      <c r="X88" s="23"/>
      <c r="Y88" s="23"/>
      <c r="Z88" s="24"/>
      <c r="AA88" s="22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2"/>
      <c r="G89" s="23"/>
      <c r="H89" s="23"/>
      <c r="I89" s="23"/>
      <c r="J89" s="23"/>
      <c r="K89" s="23"/>
      <c r="L89" s="21"/>
      <c r="M89" s="22"/>
      <c r="N89" s="23"/>
      <c r="O89" s="23"/>
      <c r="P89" s="23"/>
      <c r="Q89" s="23"/>
      <c r="R89" s="23"/>
      <c r="S89" s="21"/>
      <c r="T89" s="22"/>
      <c r="U89" s="23"/>
      <c r="V89" s="23"/>
      <c r="W89" s="23"/>
      <c r="X89" s="23"/>
      <c r="Y89" s="23"/>
      <c r="Z89" s="24"/>
      <c r="AA89" s="22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873</v>
      </c>
      <c r="D90" s="29"/>
      <c r="E90" s="30" t="n">
        <v>0</v>
      </c>
      <c r="F90" s="31" t="n">
        <v>0</v>
      </c>
      <c r="G90" s="32" t="n">
        <v>0.1</v>
      </c>
      <c r="H90" s="32" t="n">
        <v>0.19</v>
      </c>
      <c r="I90" s="32" t="n">
        <v>0.7</v>
      </c>
      <c r="J90" s="32" t="n">
        <v>1</v>
      </c>
      <c r="K90" s="32" t="n">
        <v>1</v>
      </c>
      <c r="L90" s="30" t="n">
        <v>0</v>
      </c>
      <c r="M90" s="31" t="n">
        <v>0</v>
      </c>
      <c r="N90" s="32" t="n">
        <v>0.56</v>
      </c>
      <c r="O90" s="32" t="n">
        <v>0.88</v>
      </c>
      <c r="P90" s="32" t="n">
        <v>1</v>
      </c>
      <c r="Q90" s="32" t="n">
        <v>1</v>
      </c>
      <c r="R90" s="32" t="n">
        <v>1</v>
      </c>
      <c r="S90" s="30" t="n">
        <v>1</v>
      </c>
      <c r="T90" s="31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3" t="n">
        <v>1</v>
      </c>
      <c r="AA90" s="31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1154</v>
      </c>
      <c r="D91" s="29"/>
      <c r="E91" s="30" t="n">
        <v>1</v>
      </c>
      <c r="F91" s="31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0" t="n">
        <v>1</v>
      </c>
      <c r="M91" s="31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0" t="n">
        <v>1</v>
      </c>
      <c r="T91" s="31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3" t="n">
        <v>1</v>
      </c>
      <c r="AA91" s="31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76" t="n">
        <f aca="false">+A91+1</f>
        <v>3</v>
      </c>
      <c r="B92" s="77" t="s">
        <v>65</v>
      </c>
      <c r="C92" s="76" t="n">
        <v>670</v>
      </c>
      <c r="D92" s="78"/>
      <c r="E92" s="79" t="n">
        <v>0</v>
      </c>
      <c r="F92" s="80" t="n">
        <v>0</v>
      </c>
      <c r="G92" s="81" t="n">
        <v>0</v>
      </c>
      <c r="H92" s="81" t="n">
        <v>0</v>
      </c>
      <c r="I92" s="81" t="n">
        <v>0</v>
      </c>
      <c r="J92" s="81" t="n">
        <v>0</v>
      </c>
      <c r="K92" s="81" t="n">
        <v>0</v>
      </c>
      <c r="L92" s="79" t="n">
        <v>0</v>
      </c>
      <c r="M92" s="80" t="n">
        <v>0</v>
      </c>
      <c r="N92" s="81" t="n">
        <v>0</v>
      </c>
      <c r="O92" s="81" t="n">
        <v>0</v>
      </c>
      <c r="P92" s="81" t="n">
        <v>0</v>
      </c>
      <c r="Q92" s="81" t="n">
        <v>0</v>
      </c>
      <c r="R92" s="81" t="n">
        <v>0</v>
      </c>
      <c r="S92" s="79" t="n">
        <v>0</v>
      </c>
      <c r="T92" s="80" t="n">
        <v>0</v>
      </c>
      <c r="U92" s="81" t="n">
        <v>0</v>
      </c>
      <c r="V92" s="81" t="n">
        <v>0.01</v>
      </c>
      <c r="W92" s="81" t="n">
        <v>0.12</v>
      </c>
      <c r="X92" s="81" t="n">
        <v>0.2</v>
      </c>
      <c r="Y92" s="81" t="n">
        <v>0.31</v>
      </c>
      <c r="Z92" s="82" t="n">
        <v>0.7</v>
      </c>
      <c r="AA92" s="80" t="n">
        <v>0.9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76" t="n">
        <f aca="false">+A92+1</f>
        <v>4</v>
      </c>
      <c r="B93" s="77" t="s">
        <v>66</v>
      </c>
      <c r="C93" s="76" t="n">
        <v>1155</v>
      </c>
      <c r="D93" s="78"/>
      <c r="E93" s="79" t="n">
        <v>1</v>
      </c>
      <c r="F93" s="80" t="n">
        <v>1</v>
      </c>
      <c r="G93" s="81" t="n">
        <v>1</v>
      </c>
      <c r="H93" s="81" t="n">
        <v>1</v>
      </c>
      <c r="I93" s="81" t="n">
        <v>1</v>
      </c>
      <c r="J93" s="81" t="n">
        <v>1</v>
      </c>
      <c r="K93" s="81" t="n">
        <v>1</v>
      </c>
      <c r="L93" s="79" t="n">
        <v>0.94</v>
      </c>
      <c r="M93" s="79" t="n">
        <v>0.94</v>
      </c>
      <c r="N93" s="79" t="n">
        <v>0.95</v>
      </c>
      <c r="O93" s="79" t="n">
        <v>0.95</v>
      </c>
      <c r="P93" s="79" t="n">
        <v>0.95</v>
      </c>
      <c r="Q93" s="81" t="n">
        <v>0.95</v>
      </c>
      <c r="R93" s="81" t="n">
        <v>0.95</v>
      </c>
      <c r="S93" s="79" t="n">
        <v>0.95</v>
      </c>
      <c r="T93" s="80" t="n">
        <v>0.94</v>
      </c>
      <c r="U93" s="81" t="n">
        <v>0.95</v>
      </c>
      <c r="V93" s="81" t="n">
        <v>0.95</v>
      </c>
      <c r="W93" s="81" t="n">
        <v>0.95</v>
      </c>
      <c r="X93" s="81" t="n">
        <v>0.95</v>
      </c>
      <c r="Y93" s="81" t="n">
        <v>0.95</v>
      </c>
      <c r="Z93" s="98" t="n">
        <v>0.95</v>
      </c>
      <c r="AA93" s="90" t="n">
        <v>0.95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37" t="n">
        <f aca="false">+A93+1</f>
        <v>5</v>
      </c>
      <c r="B94" s="38" t="s">
        <v>67</v>
      </c>
      <c r="C94" s="37" t="n">
        <v>510</v>
      </c>
      <c r="D94" s="39"/>
      <c r="E94" s="40" t="n">
        <v>0</v>
      </c>
      <c r="F94" s="41" t="n">
        <v>0</v>
      </c>
      <c r="G94" s="42" t="n">
        <v>0</v>
      </c>
      <c r="H94" s="42" t="n">
        <v>0</v>
      </c>
      <c r="I94" s="42" t="n">
        <v>0</v>
      </c>
      <c r="J94" s="42" t="n">
        <v>0</v>
      </c>
      <c r="K94" s="42" t="n">
        <v>0</v>
      </c>
      <c r="L94" s="40" t="n">
        <v>0</v>
      </c>
      <c r="M94" s="41" t="n">
        <v>0</v>
      </c>
      <c r="N94" s="42" t="n">
        <v>0</v>
      </c>
      <c r="O94" s="42" t="n">
        <v>0</v>
      </c>
      <c r="P94" s="42" t="n">
        <v>0</v>
      </c>
      <c r="Q94" s="42" t="n">
        <v>0</v>
      </c>
      <c r="R94" s="42" t="n">
        <v>0</v>
      </c>
      <c r="S94" s="40" t="n">
        <v>0</v>
      </c>
      <c r="T94" s="41" t="n">
        <v>0</v>
      </c>
      <c r="U94" s="42" t="n">
        <v>0</v>
      </c>
      <c r="V94" s="42" t="n">
        <v>0</v>
      </c>
      <c r="W94" s="42" t="n">
        <v>0</v>
      </c>
      <c r="X94" s="42" t="n">
        <v>0</v>
      </c>
      <c r="Y94" s="42" t="n">
        <v>0.34</v>
      </c>
      <c r="Z94" s="44" t="n">
        <v>0.5</v>
      </c>
      <c r="AA94" s="41" t="n">
        <v>0.7</v>
      </c>
      <c r="AB94" s="42" t="n">
        <v>0.9</v>
      </c>
      <c r="AC94" s="45" t="n">
        <v>1</v>
      </c>
      <c r="AD94" s="45" t="n">
        <v>1</v>
      </c>
      <c r="AE94" s="45" t="n">
        <v>1</v>
      </c>
      <c r="AF94" s="45" t="n">
        <v>1</v>
      </c>
      <c r="AG94" s="45" t="n">
        <v>1</v>
      </c>
      <c r="AH94" s="45" t="n">
        <v>1</v>
      </c>
      <c r="AI94" s="46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47"/>
      <c r="B95" s="48" t="s">
        <v>11</v>
      </c>
      <c r="C95" s="49"/>
      <c r="D95" s="50"/>
      <c r="E95" s="51" t="n">
        <f aca="false">(E90*$C90)+(E91*$C91)+(E92*$C92)+(E93*$C93)+(E94*$C94)</f>
        <v>2309</v>
      </c>
      <c r="F95" s="51" t="n">
        <f aca="false">(F90*$C90)+(F91*$C91)+(F92*$C92)+(F93*$C93)+(F94*$C94)</f>
        <v>2309</v>
      </c>
      <c r="G95" s="51" t="n">
        <f aca="false">(G90*$C90)+(G91*$C91)+(G92*$C92)+(G93*$C93)+(G94*$C94)</f>
        <v>2396.3</v>
      </c>
      <c r="H95" s="51" t="n">
        <f aca="false">(H90*$C90)+(H91*$C91)+(H92*$C92)+(H93*$C93)+(H94*$C94)</f>
        <v>2474.87</v>
      </c>
      <c r="I95" s="51" t="n">
        <f aca="false">(I90*$C90)+(I91*$C91)+(I92*$C92)+(I93*$C93)+(I94*$C94)</f>
        <v>2920.1</v>
      </c>
      <c r="J95" s="51" t="n">
        <f aca="false">(J90*$C90)+(J91*$C91)+(J92*$C92)+(J93*$C93)+(J94*$C94)</f>
        <v>3182</v>
      </c>
      <c r="K95" s="51" t="n">
        <f aca="false">(K90*$C90)+(K91*$C91)+(K92*$C92)+(K93*$C93)+(K94*$C94)</f>
        <v>3182</v>
      </c>
      <c r="L95" s="51" t="n">
        <f aca="false">(L90*$C90)+(L91*$C91)+(L92*$C92)+(L93*$C93)+(L94*$C94)</f>
        <v>2239.7</v>
      </c>
      <c r="M95" s="51" t="n">
        <f aca="false">(M90*$C90)+(M91*$C91)+(M92*$C92)+(M93*$C93)+(M94*$C94)</f>
        <v>2239.7</v>
      </c>
      <c r="N95" s="51" t="n">
        <f aca="false">(N90*$C90)+(N91*$C91)+(N92*$C92)+(N93*$C93)+(N94*$C94)</f>
        <v>2740.13</v>
      </c>
      <c r="O95" s="51" t="n">
        <f aca="false">(O90*$C90)+(O91*$C91)+(O92*$C92)+(O93*$C93)+(O94*$C94)</f>
        <v>3019.49</v>
      </c>
      <c r="P95" s="51" t="n">
        <f aca="false">(P90*$C90)+(P91*$C91)+(P92*$C92)+(P93*$C93)+(P94*$C94)</f>
        <v>3124.25</v>
      </c>
      <c r="Q95" s="51" t="n">
        <f aca="false">(Q90*$C90)+(Q91*$C91)+(Q92*$C92)+(Q93*$C93)+(Q94*$C94)</f>
        <v>3124.25</v>
      </c>
      <c r="R95" s="51" t="n">
        <f aca="false">(R90*$C90)+(R91*$C91)+(R92*$C92)+(R93*$C93)+(R94*$C94)</f>
        <v>3124.25</v>
      </c>
      <c r="S95" s="51" t="n">
        <f aca="false">(S90*$C90)+(S91*$C91)+(S92*$C92)+(S93*$C93)+(S94*$C94)</f>
        <v>3124.25</v>
      </c>
      <c r="T95" s="51" t="n">
        <f aca="false">(T90*$C90)+(T91*$C91)+(T92*$C92)+(T93*$C93)+(T94*$C94)</f>
        <v>3112.7</v>
      </c>
      <c r="U95" s="51" t="n">
        <f aca="false">(U90*$C90)+(U91*$C91)+(U92*$C92)+(U93*$C93)+(U94*$C94)</f>
        <v>3124.25</v>
      </c>
      <c r="V95" s="51" t="n">
        <f aca="false">(V90*$C90)+(V91*$C91)+(V92*$C92)+(V93*$C93)+(V94*$C94)</f>
        <v>3130.95</v>
      </c>
      <c r="W95" s="51" t="n">
        <f aca="false">(W90*$C90)+(W91*$C91)+(W92*$C92)+(W93*$C93)+(W94*$C94)</f>
        <v>3204.65</v>
      </c>
      <c r="X95" s="51" t="n">
        <f aca="false">(X90*$C90)+(X91*$C91)+(X92*$C92)+(X93*$C93)+(X94*$C94)</f>
        <v>3258.25</v>
      </c>
      <c r="Y95" s="53" t="n">
        <f aca="false">(Y90*$C90)+(Y91*$C91)+(Y92*$C92)+(Y93*$C93)+(Y94*$C94)</f>
        <v>3505.35</v>
      </c>
      <c r="Z95" s="96" t="n">
        <f aca="false">(Z90*$C90)+(Z91*$C91)+(Z92*$C92)+(Z93*$C93)+(Z94*$C94)</f>
        <v>3848.25</v>
      </c>
      <c r="AA95" s="60" t="n">
        <f aca="false">(AA90*$C90)+(AA91*$C91)+(AA92*$C92)+(AA93*$C93)+(AA94*$C94)</f>
        <v>4084.25</v>
      </c>
      <c r="AB95" s="51" t="n">
        <f aca="false">(AB90*$C90)+(AB91*$C91)+(AB92*$C92)+(AB93*$C93)+(AB94*$C94)</f>
        <v>4311</v>
      </c>
      <c r="AC95" s="51" t="n">
        <f aca="false">(AC90*$C90)+(AC91*$C91)+(AC92*$C92)+(AC93*$C93)+(AC94*$C94)</f>
        <v>4362</v>
      </c>
      <c r="AD95" s="51" t="n">
        <f aca="false">(AD90*$C90)+(AD91*$C91)+(AD92*$C92)+(AD93*$C93)+(AD94*$C94)</f>
        <v>4362</v>
      </c>
      <c r="AE95" s="51" t="n">
        <f aca="false">(AE90*$C90)+(AE91*$C91)+(AE92*$C92)+(AE93*$C93)+(AE94*$C94)</f>
        <v>4362</v>
      </c>
      <c r="AF95" s="51" t="n">
        <f aca="false">(AF90*$C90)+(AF91*$C91)+(AF92*$C92)+(AF93*$C93)+(AF94*$C94)</f>
        <v>4362</v>
      </c>
      <c r="AG95" s="51" t="n">
        <f aca="false">(AG90*$C90)+(AG91*$C91)+(AG92*$C92)+(AG93*$C93)+(AG94*$C94)</f>
        <v>4362</v>
      </c>
      <c r="AH95" s="51" t="n">
        <f aca="false">(AH90*$C90)+(AH91*$C91)+(AH92*$C92)+(AH93*$C93)+(AH94*$C94)</f>
        <v>4362</v>
      </c>
      <c r="AI95" s="97" t="n">
        <f aca="false">(AI90*$C90)+(AI91*$C91)+(AI92*$C92)+(AI93*$C93)+(AI94*$C94)</f>
        <v>4362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56"/>
      <c r="B96" s="57" t="s">
        <v>12</v>
      </c>
      <c r="C96" s="58" t="n">
        <v>0.0648</v>
      </c>
      <c r="D96" s="59"/>
      <c r="E96" s="51"/>
      <c r="F96" s="60"/>
      <c r="G96" s="51"/>
      <c r="H96" s="51"/>
      <c r="I96" s="51"/>
      <c r="J96" s="51"/>
      <c r="K96" s="51"/>
      <c r="L96" s="51"/>
      <c r="M96" s="60"/>
      <c r="N96" s="51"/>
      <c r="O96" s="51"/>
      <c r="P96" s="51"/>
      <c r="Q96" s="51"/>
      <c r="R96" s="51"/>
      <c r="S96" s="51"/>
      <c r="T96" s="60"/>
      <c r="U96" s="51"/>
      <c r="V96" s="51"/>
      <c r="W96" s="51"/>
      <c r="X96" s="51"/>
      <c r="Y96" s="53"/>
      <c r="Z96" s="54" t="n">
        <f aca="false">(IF(Z90&lt;100%,0,Z90*$C90)+IF(Z91&lt;100%,0,Z91*$C91)+IF(Z92&lt;100%,0,Z92*$C92)+IF(Z93&lt;100%,0,Z93*$C93)+IF(Z94&lt;100%,0,Z94*$C94))*$C96</f>
        <v>131.3496</v>
      </c>
      <c r="AA96" s="60" t="n">
        <f aca="false">(IF(AA90&lt;100%,0,AA90*$C90)+IF(AA91&lt;100%,0,AA91*$C91)+IF(AA92&lt;100%,0,AA92*$C92)+IF(AA93&lt;100%,0,AA93*$C93)+IF(AA94&lt;100%,0,AA94*$C94))*$C96</f>
        <v>131.3496</v>
      </c>
      <c r="AB96" s="51" t="n">
        <f aca="false">(IF(AB90&lt;100%,0,AB90*$C90)+IF(AB91&lt;100%,0,AB91*$C91)+IF(AB92&lt;100%,0,AB92*$C92)+IF(AB93&lt;100%,0,AB93*$C93)+IF(AB94&lt;100%,0,AB94*$C94))*$C96</f>
        <v>249.6096</v>
      </c>
      <c r="AC96" s="51" t="n">
        <f aca="false">(IF(AC90&lt;100%,0,AC90*$C90)+IF(AC91&lt;100%,0,AC91*$C91)+IF(AC92&lt;100%,0,AC92*$C92)+IF(AC93&lt;100%,0,AC93*$C93)+IF(AC94&lt;100%,0,AC94*$C94))*$C96</f>
        <v>282.6576</v>
      </c>
      <c r="AD96" s="51" t="n">
        <f aca="false">(IF(AD90&lt;100%,0,AD90*$C90)+IF(AD91&lt;100%,0,AD91*$C91)+IF(AD92&lt;100%,0,AD92*$C92)+IF(AD93&lt;100%,0,AD93*$C93)+IF(AD94&lt;100%,0,AD94*$C94))*$C96</f>
        <v>282.6576</v>
      </c>
      <c r="AE96" s="51" t="n">
        <f aca="false">(IF(AE90&lt;100%,0,AE90*$C90)+IF(AE91&lt;100%,0,AE91*$C91)+IF(AE92&lt;100%,0,AE92*$C92)+IF(AE93&lt;100%,0,AE93*$C93)+IF(AE94&lt;100%,0,AE94*$C94))*$C96</f>
        <v>282.6576</v>
      </c>
      <c r="AF96" s="51" t="n">
        <f aca="false">(IF(AF90&lt;100%,0,AF90*$C90)+IF(AF91&lt;100%,0,AF91*$C91)+IF(AF92&lt;100%,0,AF92*$C92)+IF(AF93&lt;100%,0,AF93*$C93)+IF(AF94&lt;100%,0,AF94*$C94))*$C96</f>
        <v>282.6576</v>
      </c>
      <c r="AG96" s="51" t="n">
        <f aca="false">(IF(AG90&lt;100%,0,AG90*$C90)+IF(AG91&lt;100%,0,AG91*$C91)+IF(AG92&lt;100%,0,AG92*$C92)+IF(AG93&lt;100%,0,AG93*$C93)+IF(AG94&lt;100%,0,AG94*$C94))*$C96</f>
        <v>282.6576</v>
      </c>
      <c r="AH96" s="51" t="n">
        <f aca="false">(IF(AH90&lt;100%,0,AH90*$C90)+IF(AH91&lt;100%,0,AH91*$C91)+IF(AH92&lt;100%,0,AH92*$C92)+IF(AH93&lt;100%,0,AH93*$C93)+IF(AH94&lt;100%,0,AH94*$C94))*$C96</f>
        <v>282.6576</v>
      </c>
      <c r="AI96" s="55" t="n">
        <f aca="false">(IF(AI90&lt;100%,0,AI90*$C90)+IF(AI91&lt;100%,0,AI91*$C91)+IF(AI92&lt;100%,0,AI92*$C92)+IF(AI93&lt;100%,0,AI93*$C93)+IF(AI94&lt;100%,0,AI94*$C94))*$C96</f>
        <v>282.6576</v>
      </c>
      <c r="AJ96" s="61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</row>
    <row r="97" customFormat="false" ht="15.95" hidden="false" customHeight="true" outlineLevel="0" collapsed="false">
      <c r="A97" s="56"/>
      <c r="B97" s="63" t="s">
        <v>13</v>
      </c>
      <c r="C97" s="64"/>
      <c r="D97" s="59"/>
      <c r="E97" s="65" t="n">
        <f aca="false">E95-E96</f>
        <v>2309</v>
      </c>
      <c r="F97" s="66" t="n">
        <f aca="false">F95-F96</f>
        <v>2309</v>
      </c>
      <c r="G97" s="67" t="n">
        <f aca="false">G95-G96</f>
        <v>2396.3</v>
      </c>
      <c r="H97" s="67" t="n">
        <f aca="false">H95-H96</f>
        <v>2474.87</v>
      </c>
      <c r="I97" s="67" t="n">
        <f aca="false">I95-I96</f>
        <v>2920.1</v>
      </c>
      <c r="J97" s="67" t="n">
        <f aca="false">J95-J96</f>
        <v>3182</v>
      </c>
      <c r="K97" s="67" t="n">
        <f aca="false">K95-K96</f>
        <v>3182</v>
      </c>
      <c r="L97" s="65" t="n">
        <f aca="false">L95-L96</f>
        <v>2239.7</v>
      </c>
      <c r="M97" s="66" t="n">
        <f aca="false">M95-M96</f>
        <v>2239.7</v>
      </c>
      <c r="N97" s="67" t="n">
        <f aca="false">N95-N96</f>
        <v>2740.13</v>
      </c>
      <c r="O97" s="67" t="n">
        <f aca="false">O95-O96</f>
        <v>3019.49</v>
      </c>
      <c r="P97" s="67" t="n">
        <f aca="false">P95-P96</f>
        <v>3124.25</v>
      </c>
      <c r="Q97" s="67" t="n">
        <f aca="false">Q95-Q96</f>
        <v>3124.25</v>
      </c>
      <c r="R97" s="67" t="n">
        <f aca="false">R95-R96</f>
        <v>3124.25</v>
      </c>
      <c r="S97" s="65" t="n">
        <f aca="false">S95-S96</f>
        <v>3124.25</v>
      </c>
      <c r="T97" s="66" t="n">
        <f aca="false">T95-T96</f>
        <v>3112.7</v>
      </c>
      <c r="U97" s="67" t="n">
        <f aca="false">U95-U96</f>
        <v>3124.25</v>
      </c>
      <c r="V97" s="67" t="n">
        <f aca="false">V95-V96</f>
        <v>3130.95</v>
      </c>
      <c r="W97" s="67" t="n">
        <f aca="false">W95-W96</f>
        <v>3204.65</v>
      </c>
      <c r="X97" s="67" t="n">
        <f aca="false">X95-X96</f>
        <v>3258.25</v>
      </c>
      <c r="Y97" s="67" t="n">
        <f aca="false">Y95-Y96</f>
        <v>3505.35</v>
      </c>
      <c r="Z97" s="68" t="n">
        <f aca="false">Z95-Z96</f>
        <v>3716.9004</v>
      </c>
      <c r="AA97" s="66" t="n">
        <f aca="false">AA95-AA96</f>
        <v>3952.9004</v>
      </c>
      <c r="AB97" s="67" t="n">
        <f aca="false">AB95-AB96</f>
        <v>4061.3904</v>
      </c>
      <c r="AC97" s="67" t="n">
        <f aca="false">AC95-AC96</f>
        <v>4079.3424</v>
      </c>
      <c r="AD97" s="67" t="n">
        <f aca="false">AD95-AD96</f>
        <v>4079.3424</v>
      </c>
      <c r="AE97" s="67" t="n">
        <f aca="false">AE95-AE96</f>
        <v>4079.3424</v>
      </c>
      <c r="AF97" s="67" t="n">
        <f aca="false">AF95-AF96</f>
        <v>4079.3424</v>
      </c>
      <c r="AG97" s="67" t="n">
        <f aca="false">AG95-AG96</f>
        <v>4079.3424</v>
      </c>
      <c r="AH97" s="67" t="n">
        <f aca="false">AH95-AH96</f>
        <v>4079.3424</v>
      </c>
      <c r="AI97" s="69" t="n">
        <f aca="false">AI95-AI96</f>
        <v>4079.3424</v>
      </c>
      <c r="AJ97" s="61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</row>
    <row r="98" customFormat="false" ht="15.95" hidden="false" customHeight="true" outlineLevel="0" collapsed="false">
      <c r="A98" s="18"/>
      <c r="B98" s="70" t="s">
        <v>14</v>
      </c>
      <c r="C98" s="71" t="n">
        <f aca="false">SUM(C90:C94)</f>
        <v>4362</v>
      </c>
      <c r="D98" s="20"/>
      <c r="E98" s="21"/>
      <c r="F98" s="22"/>
      <c r="G98" s="23"/>
      <c r="H98" s="23"/>
      <c r="I98" s="23"/>
      <c r="J98" s="23"/>
      <c r="K98" s="23"/>
      <c r="L98" s="21"/>
      <c r="M98" s="22"/>
      <c r="N98" s="23"/>
      <c r="O98" s="23"/>
      <c r="P98" s="23"/>
      <c r="Q98" s="23"/>
      <c r="R98" s="23"/>
      <c r="S98" s="21"/>
      <c r="T98" s="22"/>
      <c r="U98" s="23"/>
      <c r="V98" s="23"/>
      <c r="W98" s="23"/>
      <c r="X98" s="23"/>
      <c r="Y98" s="23"/>
      <c r="Z98" s="24"/>
      <c r="AA98" s="22"/>
      <c r="AB98" s="23"/>
      <c r="AC98" s="23"/>
      <c r="AD98" s="23"/>
      <c r="AE98" s="23"/>
      <c r="AF98" s="23"/>
      <c r="AG98" s="23"/>
      <c r="AH98" s="23"/>
      <c r="AI98" s="25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18"/>
      <c r="B99" s="72"/>
      <c r="C99" s="18" t="n">
        <f aca="false">SUM(E97:AI97)/31</f>
        <v>3262.32348387097</v>
      </c>
      <c r="D99" s="20"/>
      <c r="E99" s="21"/>
      <c r="F99" s="22"/>
      <c r="G99" s="23"/>
      <c r="H99" s="23"/>
      <c r="I99" s="23"/>
      <c r="J99" s="23"/>
      <c r="K99" s="23"/>
      <c r="L99" s="21"/>
      <c r="M99" s="22"/>
      <c r="N99" s="23"/>
      <c r="O99" s="23"/>
      <c r="P99" s="23"/>
      <c r="Q99" s="23"/>
      <c r="R99" s="23"/>
      <c r="S99" s="21"/>
      <c r="T99" s="22"/>
      <c r="U99" s="23"/>
      <c r="V99" s="23"/>
      <c r="W99" s="23"/>
      <c r="X99" s="23"/>
      <c r="Y99" s="23"/>
      <c r="Z99" s="24"/>
      <c r="AA99" s="22"/>
      <c r="AB99" s="23"/>
      <c r="AC99" s="23"/>
      <c r="AD99" s="23"/>
      <c r="AE99" s="23"/>
      <c r="AF99" s="23"/>
      <c r="AG99" s="23"/>
      <c r="AH99" s="23"/>
      <c r="AI99" s="25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18"/>
      <c r="B100" s="19" t="s">
        <v>68</v>
      </c>
      <c r="C100" s="18"/>
      <c r="D100" s="20"/>
      <c r="E100" s="21"/>
      <c r="F100" s="22"/>
      <c r="G100" s="23"/>
      <c r="H100" s="23"/>
      <c r="I100" s="23"/>
      <c r="J100" s="23"/>
      <c r="K100" s="23"/>
      <c r="L100" s="21"/>
      <c r="M100" s="22"/>
      <c r="N100" s="23"/>
      <c r="O100" s="23"/>
      <c r="P100" s="23"/>
      <c r="Q100" s="23"/>
      <c r="R100" s="23"/>
      <c r="S100" s="21"/>
      <c r="T100" s="22"/>
      <c r="U100" s="23"/>
      <c r="V100" s="23"/>
      <c r="W100" s="23"/>
      <c r="X100" s="23"/>
      <c r="Y100" s="23"/>
      <c r="Z100" s="24"/>
      <c r="AA100" s="22"/>
      <c r="AB100" s="23"/>
      <c r="AC100" s="23"/>
      <c r="AD100" s="23"/>
      <c r="AE100" s="23"/>
      <c r="AF100" s="23"/>
      <c r="AG100" s="23"/>
      <c r="AH100" s="23"/>
      <c r="AI100" s="25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27" t="n">
        <v>1</v>
      </c>
      <c r="B101" s="28" t="s">
        <v>69</v>
      </c>
      <c r="C101" s="27" t="n">
        <v>813</v>
      </c>
      <c r="D101" s="35"/>
      <c r="E101" s="30" t="n">
        <v>1</v>
      </c>
      <c r="F101" s="31" t="n">
        <v>1</v>
      </c>
      <c r="G101" s="32" t="n">
        <v>1</v>
      </c>
      <c r="H101" s="32" t="n">
        <v>1</v>
      </c>
      <c r="I101" s="32" t="n">
        <v>1</v>
      </c>
      <c r="J101" s="32" t="n">
        <v>1</v>
      </c>
      <c r="K101" s="32" t="n">
        <v>1</v>
      </c>
      <c r="L101" s="30" t="n">
        <v>1</v>
      </c>
      <c r="M101" s="31" t="n">
        <v>1</v>
      </c>
      <c r="N101" s="32" t="n">
        <v>1</v>
      </c>
      <c r="O101" s="32" t="n">
        <v>1</v>
      </c>
      <c r="P101" s="32" t="n">
        <v>1</v>
      </c>
      <c r="Q101" s="32" t="n">
        <v>1</v>
      </c>
      <c r="R101" s="32" t="n">
        <v>1</v>
      </c>
      <c r="S101" s="30" t="n">
        <v>1</v>
      </c>
      <c r="T101" s="31" t="n">
        <v>1</v>
      </c>
      <c r="U101" s="32" t="n">
        <v>1</v>
      </c>
      <c r="V101" s="32" t="n">
        <v>1</v>
      </c>
      <c r="W101" s="32" t="n">
        <v>1</v>
      </c>
      <c r="X101" s="32" t="n">
        <v>1</v>
      </c>
      <c r="Y101" s="32" t="n">
        <v>1</v>
      </c>
      <c r="Z101" s="33" t="n">
        <v>1</v>
      </c>
      <c r="AA101" s="31" t="n">
        <v>1</v>
      </c>
      <c r="AB101" s="32" t="n">
        <v>1</v>
      </c>
      <c r="AC101" s="32" t="n">
        <v>1</v>
      </c>
      <c r="AD101" s="32" t="n">
        <v>1</v>
      </c>
      <c r="AE101" s="32" t="n">
        <v>1</v>
      </c>
      <c r="AF101" s="32" t="n">
        <v>1</v>
      </c>
      <c r="AG101" s="32" t="n">
        <v>1</v>
      </c>
      <c r="AH101" s="32" t="n">
        <v>1</v>
      </c>
      <c r="AI101" s="34" t="n">
        <v>1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27" t="n">
        <f aca="false">+A101+1</f>
        <v>2</v>
      </c>
      <c r="B102" s="28" t="s">
        <v>70</v>
      </c>
      <c r="C102" s="27" t="n">
        <v>480</v>
      </c>
      <c r="D102" s="29"/>
      <c r="E102" s="30" t="n">
        <v>1</v>
      </c>
      <c r="F102" s="31" t="n">
        <v>1</v>
      </c>
      <c r="G102" s="32" t="n">
        <v>1</v>
      </c>
      <c r="H102" s="32" t="n">
        <v>1</v>
      </c>
      <c r="I102" s="32" t="n">
        <v>1</v>
      </c>
      <c r="J102" s="32" t="n">
        <v>1</v>
      </c>
      <c r="K102" s="32" t="n">
        <v>1</v>
      </c>
      <c r="L102" s="30" t="n">
        <v>1</v>
      </c>
      <c r="M102" s="31" t="n">
        <v>1</v>
      </c>
      <c r="N102" s="32" t="n">
        <v>1</v>
      </c>
      <c r="O102" s="32" t="n">
        <v>1</v>
      </c>
      <c r="P102" s="32" t="n">
        <v>1</v>
      </c>
      <c r="Q102" s="32" t="n">
        <v>1</v>
      </c>
      <c r="R102" s="32" t="n">
        <v>1</v>
      </c>
      <c r="S102" s="30" t="n">
        <v>1</v>
      </c>
      <c r="T102" s="31" t="n">
        <v>1</v>
      </c>
      <c r="U102" s="32" t="n">
        <v>1</v>
      </c>
      <c r="V102" s="32" t="n">
        <v>1</v>
      </c>
      <c r="W102" s="32" t="n">
        <v>1</v>
      </c>
      <c r="X102" s="32" t="n">
        <v>1</v>
      </c>
      <c r="Y102" s="32" t="n">
        <v>1</v>
      </c>
      <c r="Z102" s="33" t="n">
        <v>1</v>
      </c>
      <c r="AA102" s="31" t="n">
        <v>1</v>
      </c>
      <c r="AB102" s="32" t="n">
        <v>1</v>
      </c>
      <c r="AC102" s="32" t="n">
        <v>1</v>
      </c>
      <c r="AD102" s="32" t="n">
        <v>1</v>
      </c>
      <c r="AE102" s="32" t="n">
        <v>1</v>
      </c>
      <c r="AF102" s="32" t="n">
        <v>1</v>
      </c>
      <c r="AG102" s="32" t="n">
        <v>1</v>
      </c>
      <c r="AH102" s="32" t="n">
        <v>1</v>
      </c>
      <c r="AI102" s="34" t="n">
        <v>1</v>
      </c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5.95" hidden="false" customHeight="true" outlineLevel="0" collapsed="false">
      <c r="A103" s="27" t="n">
        <f aca="false">+A102+1</f>
        <v>3</v>
      </c>
      <c r="B103" s="28" t="s">
        <v>71</v>
      </c>
      <c r="C103" s="27" t="n">
        <v>931</v>
      </c>
      <c r="D103" s="29"/>
      <c r="E103" s="30" t="n">
        <v>1</v>
      </c>
      <c r="F103" s="31" t="n">
        <v>1</v>
      </c>
      <c r="G103" s="32" t="n">
        <v>1</v>
      </c>
      <c r="H103" s="32" t="n">
        <v>1</v>
      </c>
      <c r="I103" s="32" t="n">
        <v>1</v>
      </c>
      <c r="J103" s="32" t="n">
        <v>1</v>
      </c>
      <c r="K103" s="32" t="n">
        <v>1</v>
      </c>
      <c r="L103" s="30" t="n">
        <v>0.6</v>
      </c>
      <c r="M103" s="31" t="n">
        <v>1</v>
      </c>
      <c r="N103" s="32" t="n">
        <v>1</v>
      </c>
      <c r="O103" s="32" t="n">
        <v>1</v>
      </c>
      <c r="P103" s="32" t="n">
        <v>1</v>
      </c>
      <c r="Q103" s="32" t="n">
        <v>1</v>
      </c>
      <c r="R103" s="32" t="n">
        <v>1</v>
      </c>
      <c r="S103" s="30" t="n">
        <v>1</v>
      </c>
      <c r="T103" s="31" t="n">
        <v>1</v>
      </c>
      <c r="U103" s="32" t="n">
        <v>1</v>
      </c>
      <c r="V103" s="32" t="n">
        <v>1</v>
      </c>
      <c r="W103" s="32" t="n">
        <v>1</v>
      </c>
      <c r="X103" s="32" t="n">
        <v>1</v>
      </c>
      <c r="Y103" s="32" t="n">
        <v>1</v>
      </c>
      <c r="Z103" s="33" t="n">
        <v>1</v>
      </c>
      <c r="AA103" s="31" t="n">
        <v>1</v>
      </c>
      <c r="AB103" s="32" t="n">
        <v>1</v>
      </c>
      <c r="AC103" s="32" t="n">
        <v>1</v>
      </c>
      <c r="AD103" s="32" t="n">
        <v>1</v>
      </c>
      <c r="AE103" s="32" t="n">
        <v>1</v>
      </c>
      <c r="AF103" s="32" t="n">
        <v>1</v>
      </c>
      <c r="AG103" s="32" t="n">
        <v>1</v>
      </c>
      <c r="AH103" s="32" t="n">
        <v>1</v>
      </c>
      <c r="AI103" s="34" t="n">
        <v>1</v>
      </c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5.95" hidden="false" customHeight="true" outlineLevel="0" collapsed="false">
      <c r="A104" s="76" t="n">
        <f aca="false">+A103+1</f>
        <v>4</v>
      </c>
      <c r="B104" s="77" t="s">
        <v>72</v>
      </c>
      <c r="C104" s="76" t="n">
        <v>965</v>
      </c>
      <c r="D104" s="78"/>
      <c r="E104" s="79" t="n">
        <v>0</v>
      </c>
      <c r="F104" s="80" t="n">
        <v>0</v>
      </c>
      <c r="G104" s="81" t="n">
        <v>0</v>
      </c>
      <c r="H104" s="81" t="n">
        <v>0</v>
      </c>
      <c r="I104" s="81" t="n">
        <v>0</v>
      </c>
      <c r="J104" s="81" t="n">
        <v>0</v>
      </c>
      <c r="K104" s="81" t="n">
        <v>0</v>
      </c>
      <c r="L104" s="79" t="n">
        <v>0</v>
      </c>
      <c r="M104" s="80" t="n">
        <v>0</v>
      </c>
      <c r="N104" s="81" t="n">
        <v>0</v>
      </c>
      <c r="O104" s="81" t="n">
        <v>0</v>
      </c>
      <c r="P104" s="81" t="n">
        <v>0</v>
      </c>
      <c r="Q104" s="81" t="n">
        <v>0</v>
      </c>
      <c r="R104" s="81" t="n">
        <v>0</v>
      </c>
      <c r="S104" s="79" t="n">
        <v>0</v>
      </c>
      <c r="T104" s="80" t="n">
        <v>0</v>
      </c>
      <c r="U104" s="81" t="n">
        <v>0</v>
      </c>
      <c r="V104" s="81" t="n">
        <v>0</v>
      </c>
      <c r="W104" s="81" t="n">
        <v>0</v>
      </c>
      <c r="X104" s="81" t="n">
        <v>0</v>
      </c>
      <c r="Y104" s="81" t="n">
        <v>0</v>
      </c>
      <c r="Z104" s="82" t="n">
        <v>0</v>
      </c>
      <c r="AA104" s="80" t="n">
        <v>0</v>
      </c>
      <c r="AB104" s="81" t="n">
        <v>0</v>
      </c>
      <c r="AC104" s="81" t="n">
        <v>0</v>
      </c>
      <c r="AD104" s="81" t="n">
        <v>0</v>
      </c>
      <c r="AE104" s="81" t="n">
        <v>0.2</v>
      </c>
      <c r="AF104" s="81" t="n">
        <v>0.3</v>
      </c>
      <c r="AG104" s="81" t="n">
        <v>0.5</v>
      </c>
      <c r="AH104" s="81" t="n">
        <v>0.7</v>
      </c>
      <c r="AI104" s="91" t="n">
        <v>0.9</v>
      </c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27" t="n">
        <f aca="false">+A104+1</f>
        <v>5</v>
      </c>
      <c r="B105" s="28" t="s">
        <v>73</v>
      </c>
      <c r="C105" s="27" t="n">
        <v>565</v>
      </c>
      <c r="D105" s="29"/>
      <c r="E105" s="30" t="n">
        <v>0</v>
      </c>
      <c r="F105" s="31" t="n">
        <v>0</v>
      </c>
      <c r="G105" s="32" t="n">
        <v>0</v>
      </c>
      <c r="H105" s="32" t="n">
        <v>0</v>
      </c>
      <c r="I105" s="32" t="n">
        <v>0</v>
      </c>
      <c r="J105" s="32" t="n">
        <v>0</v>
      </c>
      <c r="K105" s="32" t="n">
        <v>0</v>
      </c>
      <c r="L105" s="30" t="n">
        <v>0.2</v>
      </c>
      <c r="M105" s="31" t="n">
        <v>0.24</v>
      </c>
      <c r="N105" s="32" t="n">
        <v>0.25</v>
      </c>
      <c r="O105" s="32" t="n">
        <v>0.4</v>
      </c>
      <c r="P105" s="32" t="n">
        <v>0.4</v>
      </c>
      <c r="Q105" s="32" t="n">
        <v>0.7</v>
      </c>
      <c r="R105" s="32" t="n">
        <v>0.9</v>
      </c>
      <c r="S105" s="30" t="n">
        <v>1</v>
      </c>
      <c r="T105" s="31" t="n">
        <v>1</v>
      </c>
      <c r="U105" s="32" t="n">
        <v>1</v>
      </c>
      <c r="V105" s="32" t="n">
        <v>1</v>
      </c>
      <c r="W105" s="32" t="n">
        <v>1</v>
      </c>
      <c r="X105" s="32" t="n">
        <v>1</v>
      </c>
      <c r="Y105" s="32" t="n">
        <v>1</v>
      </c>
      <c r="Z105" s="33" t="n">
        <v>1</v>
      </c>
      <c r="AA105" s="31" t="n">
        <v>1</v>
      </c>
      <c r="AB105" s="32" t="n">
        <v>1</v>
      </c>
      <c r="AC105" s="32" t="n">
        <v>1</v>
      </c>
      <c r="AD105" s="32" t="n">
        <v>1</v>
      </c>
      <c r="AE105" s="32" t="n">
        <v>1</v>
      </c>
      <c r="AF105" s="32" t="n">
        <v>1</v>
      </c>
      <c r="AG105" s="32" t="n">
        <v>1</v>
      </c>
      <c r="AH105" s="32" t="n">
        <v>1</v>
      </c>
      <c r="AI105" s="34" t="n">
        <v>1</v>
      </c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37" t="n">
        <f aca="false">+A105+1</f>
        <v>6</v>
      </c>
      <c r="B106" s="38" t="s">
        <v>74</v>
      </c>
      <c r="C106" s="37" t="n">
        <v>1123</v>
      </c>
      <c r="D106" s="39"/>
      <c r="E106" s="40" t="n">
        <v>0.95</v>
      </c>
      <c r="F106" s="41" t="n">
        <v>0.95</v>
      </c>
      <c r="G106" s="42" t="n">
        <v>0.95</v>
      </c>
      <c r="H106" s="42" t="n">
        <v>0.95</v>
      </c>
      <c r="I106" s="42" t="n">
        <v>0</v>
      </c>
      <c r="J106" s="42" t="n">
        <v>0</v>
      </c>
      <c r="K106" s="42" t="n">
        <v>0</v>
      </c>
      <c r="L106" s="40" t="n">
        <v>0</v>
      </c>
      <c r="M106" s="41" t="n">
        <v>0</v>
      </c>
      <c r="N106" s="42" t="n">
        <v>0</v>
      </c>
      <c r="O106" s="42" t="n">
        <v>0.23</v>
      </c>
      <c r="P106" s="42" t="n">
        <v>0.5</v>
      </c>
      <c r="Q106" s="42" t="n">
        <v>0.9</v>
      </c>
      <c r="R106" s="42" t="n">
        <v>1</v>
      </c>
      <c r="S106" s="40" t="n">
        <v>1</v>
      </c>
      <c r="T106" s="41" t="n">
        <v>0.89</v>
      </c>
      <c r="U106" s="42" t="n">
        <v>0</v>
      </c>
      <c r="V106" s="42" t="n">
        <v>0</v>
      </c>
      <c r="W106" s="42" t="n">
        <v>0</v>
      </c>
      <c r="X106" s="42" t="n">
        <v>0.3</v>
      </c>
      <c r="Y106" s="42" t="n">
        <v>0.95</v>
      </c>
      <c r="Z106" s="73" t="n">
        <v>1</v>
      </c>
      <c r="AA106" s="74" t="n">
        <v>1</v>
      </c>
      <c r="AB106" s="45" t="n">
        <v>1</v>
      </c>
      <c r="AC106" s="45" t="n">
        <v>1</v>
      </c>
      <c r="AD106" s="45" t="n">
        <v>1</v>
      </c>
      <c r="AE106" s="45" t="n">
        <v>1</v>
      </c>
      <c r="AF106" s="45" t="n">
        <v>1</v>
      </c>
      <c r="AG106" s="45" t="n">
        <v>1</v>
      </c>
      <c r="AH106" s="45" t="n">
        <v>1</v>
      </c>
      <c r="AI106" s="46" t="n">
        <v>1</v>
      </c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47"/>
      <c r="B107" s="48" t="s">
        <v>11</v>
      </c>
      <c r="C107" s="49"/>
      <c r="D107" s="50"/>
      <c r="E107" s="51" t="n">
        <f aca="false">(E101*$C101)+(E102*$C102)+(E103*$C103)+(E104*$C104)+(E105*$C105)+(E106*$C106)</f>
        <v>3290.85</v>
      </c>
      <c r="F107" s="51" t="n">
        <f aca="false">(F101*$C101)+(F102*$C102)+(F103*$C103)+(F104*$C104)+(F105*$C105)+(F106*$C106)</f>
        <v>3290.85</v>
      </c>
      <c r="G107" s="51" t="n">
        <f aca="false">(G101*$C101)+(G102*$C102)+(G103*$C103)+(G104*$C104)+(G105*$C105)+(G106*$C106)</f>
        <v>3290.85</v>
      </c>
      <c r="H107" s="51" t="n">
        <f aca="false">(H101*$C101)+(H102*$C102)+(H103*$C103)+(H104*$C104)+(H105*$C105)+(H106*$C106)</f>
        <v>3290.85</v>
      </c>
      <c r="I107" s="51" t="n">
        <f aca="false">(I101*$C101)+(I102*$C102)+(I103*$C103)+(I104*$C104)+(I105*$C105)+(I106*$C106)</f>
        <v>2224</v>
      </c>
      <c r="J107" s="51" t="n">
        <f aca="false">(J101*$C101)+(J102*$C102)+(J103*$C103)+(J104*$C104)+(J105*$C105)+(J106*$C106)</f>
        <v>2224</v>
      </c>
      <c r="K107" s="51" t="n">
        <f aca="false">(K101*$C101)+(K102*$C102)+(K103*$C103)+(K104*$C104)+(K105*$C105)+(K106*$C106)</f>
        <v>2224</v>
      </c>
      <c r="L107" s="51" t="n">
        <f aca="false">(L101*$C101)+(L102*$C102)+(L103*$C103)+(L104*$C104)+(L105*$C105)+(L106*$C106)</f>
        <v>1964.6</v>
      </c>
      <c r="M107" s="51" t="n">
        <f aca="false">(M101*$C101)+(M102*$C102)+(M103*$C103)+(M104*$C104)+(M105*$C105)+(M106*$C106)</f>
        <v>2359.6</v>
      </c>
      <c r="N107" s="51" t="n">
        <f aca="false">(N101*$C101)+(N102*$C102)+(N103*$C103)+(N104*$C104)+(N105*$C105)+(N106*$C106)</f>
        <v>2365.25</v>
      </c>
      <c r="O107" s="51" t="n">
        <f aca="false">(O101*$C101)+(O102*$C102)+(O103*$C103)+(O104*$C104)+(O105*$C105)+(O106*$C106)</f>
        <v>2708.29</v>
      </c>
      <c r="P107" s="51" t="n">
        <f aca="false">(P101*$C101)+(P102*$C102)+(P103*$C103)+(P104*$C104)+(P105*$C105)+(P106*$C106)</f>
        <v>3011.5</v>
      </c>
      <c r="Q107" s="51" t="n">
        <f aca="false">(Q101*$C101)+(Q102*$C102)+(Q103*$C103)+(Q104*$C104)+(Q105*$C105)+(Q106*$C106)</f>
        <v>3630.2</v>
      </c>
      <c r="R107" s="51" t="n">
        <f aca="false">(R101*$C101)+(R102*$C102)+(R103*$C103)+(R104*$C104)+(R105*$C105)+(R106*$C106)</f>
        <v>3855.5</v>
      </c>
      <c r="S107" s="51" t="n">
        <f aca="false">(S101*$C101)+(S102*$C102)+(S103*$C103)+(S104*$C104)+(S105*$C105)+(S106*$C106)</f>
        <v>3912</v>
      </c>
      <c r="T107" s="51" t="n">
        <f aca="false">(T101*$C101)+(T102*$C102)+(T103*$C103)+(T104*$C104)+(T105*$C105)+(T106*$C106)</f>
        <v>3788.47</v>
      </c>
      <c r="U107" s="51" t="n">
        <f aca="false">(U101*$C101)+(U102*$C102)+(U103*$C103)+(U104*$C104)+(U105*$C105)+(U106*$C106)</f>
        <v>2789</v>
      </c>
      <c r="V107" s="51" t="n">
        <f aca="false">(V101*$C101)+(V102*$C102)+(V103*$C103)+(V104*$C104)+(V105*$C105)+(V106*$C106)</f>
        <v>2789</v>
      </c>
      <c r="W107" s="51" t="n">
        <f aca="false">(W101*$C101)+(W102*$C102)+(W103*$C103)+(W104*$C104)+(W105*$C105)+(W106*$C106)</f>
        <v>2789</v>
      </c>
      <c r="X107" s="51" t="n">
        <f aca="false">(X101*$C101)+(X102*$C102)+(X103*$C103)+(X104*$C104)+(X105*$C105)+(X106*$C106)</f>
        <v>3125.9</v>
      </c>
      <c r="Y107" s="53" t="n">
        <f aca="false">(Y101*$C101)+(Y102*$C102)+(Y103*$C103)+(Y104*$C104)+(Y105*$C105)+(Y106*$C106)</f>
        <v>3855.85</v>
      </c>
      <c r="Z107" s="96" t="n">
        <f aca="false">(Z101*$C101)+(Z102*$C102)+(Z103*$C103)+(Z104*$C104)+(Z105*$C105)+(Z106*$C106)</f>
        <v>3912</v>
      </c>
      <c r="AA107" s="60" t="n">
        <f aca="false">(AA101*$C101)+(AA102*$C102)+(AA103*$C103)+(AA104*$C104)+(AA105*$C105)+(AA106*$C106)</f>
        <v>3912</v>
      </c>
      <c r="AB107" s="51" t="n">
        <f aca="false">(AB101*$C101)+(AB102*$C102)+(AB103*$C103)+(AB104*$C104)+(AB105*$C105)+(AB106*$C106)</f>
        <v>3912</v>
      </c>
      <c r="AC107" s="51" t="n">
        <f aca="false">(AC101*$C101)+(AC102*$C102)+(AC103*$C103)+(AC104*$C104)+(AC105*$C105)+(AC106*$C106)</f>
        <v>3912</v>
      </c>
      <c r="AD107" s="51" t="n">
        <f aca="false">(AD101*$C101)+(AD102*$C102)+(AD103*$C103)+(AD104*$C104)+(AD105*$C105)+(AD106*$C106)</f>
        <v>3912</v>
      </c>
      <c r="AE107" s="51" t="n">
        <f aca="false">(AE101*$C101)+(AE102*$C102)+(AE103*$C103)+(AE104*$C104)+(AE105*$C105)+(AE106*$C106)</f>
        <v>4105</v>
      </c>
      <c r="AF107" s="51" t="n">
        <f aca="false">(AF101*$C101)+(AF102*$C102)+(AF103*$C103)+(AF104*$C104)+(AF105*$C105)+(AF106*$C106)</f>
        <v>4201.5</v>
      </c>
      <c r="AG107" s="51" t="n">
        <f aca="false">(AG101*$C101)+(AG102*$C102)+(AG103*$C103)+(AG104*$C104)+(AG105*$C105)+(AG106*$C106)</f>
        <v>4394.5</v>
      </c>
      <c r="AH107" s="51" t="n">
        <f aca="false">(AH101*$C101)+(AH102*$C102)+(AH103*$C103)+(AH104*$C104)+(AH105*$C105)+(AH106*$C106)</f>
        <v>4587.5</v>
      </c>
      <c r="AI107" s="97" t="n">
        <f aca="false">(AI101*$C101)+(AI102*$C102)+(AI103*$C103)+(AI104*$C104)+(AI105*$C105)+(AI106*$C106)</f>
        <v>4780.5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56"/>
      <c r="B108" s="57" t="s">
        <v>12</v>
      </c>
      <c r="C108" s="58" t="n">
        <v>0.0505</v>
      </c>
      <c r="D108" s="59"/>
      <c r="E108" s="51"/>
      <c r="F108" s="60"/>
      <c r="G108" s="51"/>
      <c r="H108" s="51"/>
      <c r="I108" s="51"/>
      <c r="J108" s="51"/>
      <c r="K108" s="51"/>
      <c r="L108" s="51"/>
      <c r="M108" s="60"/>
      <c r="N108" s="51"/>
      <c r="O108" s="51"/>
      <c r="P108" s="51"/>
      <c r="Q108" s="51"/>
      <c r="R108" s="51"/>
      <c r="S108" s="51"/>
      <c r="T108" s="60"/>
      <c r="U108" s="51"/>
      <c r="V108" s="51"/>
      <c r="W108" s="51"/>
      <c r="X108" s="51"/>
      <c r="Y108" s="53"/>
      <c r="Z108" s="54" t="n">
        <f aca="false">(IF(Z101&lt;100%,0,Z101*$C101)+IF(Z102&lt;100%,0,Z102*$C102)+IF(Z103&lt;100%,0,Z103*$C103)+IF(Z104&lt;100%,0,Z104*$C104)+IF(Z105&lt;100%,0,Z105*$C105)+IF(Z106&lt;100%,0,Z106*$C106))*$C108</f>
        <v>197.556</v>
      </c>
      <c r="AA108" s="60" t="n">
        <f aca="false">(IF(AA101&lt;100%,0,AA101*$C101)+IF(AA102&lt;100%,0,AA102*$C102)+IF(AA103&lt;100%,0,AA103*$C103)+IF(AA104&lt;100%,0,AA104*$C104)+IF(AA105&lt;100%,0,AA105*$C105)+IF(AA106&lt;100%,0,AA106*$C106))*$C108</f>
        <v>197.556</v>
      </c>
      <c r="AB108" s="51" t="n">
        <f aca="false">(IF(AB101&lt;100%,0,AB101*$C101)+IF(AB102&lt;100%,0,AB102*$C102)+IF(AB103&lt;100%,0,AB103*$C103)+IF(AB104&lt;100%,0,AB104*$C104)+IF(AB105&lt;100%,0,AB105*$C105)+IF(AB106&lt;100%,0,AB106*$C106))*$C108</f>
        <v>197.556</v>
      </c>
      <c r="AC108" s="51" t="n">
        <f aca="false">(IF(AC101&lt;100%,0,AC101*$C101)+IF(AC102&lt;100%,0,AC102*$C102)+IF(AC103&lt;100%,0,AC103*$C103)+IF(AC104&lt;100%,0,AC104*$C104)+IF(AC105&lt;100%,0,AC105*$C105)+IF(AC106&lt;100%,0,AC106*$C106))*$C108</f>
        <v>197.556</v>
      </c>
      <c r="AD108" s="51" t="n">
        <f aca="false">(IF(AD101&lt;100%,0,AD101*$C101)+IF(AD102&lt;100%,0,AD102*$C102)+IF(AD103&lt;100%,0,AD103*$C103)+IF(AD104&lt;100%,0,AD104*$C104)+IF(AD105&lt;100%,0,AD105*$C105)+IF(AD106&lt;100%,0,AD106*$C106))*$C108</f>
        <v>197.556</v>
      </c>
      <c r="AE108" s="51" t="n">
        <f aca="false">(IF(AE101&lt;100%,0,AE101*$C101)+IF(AE102&lt;100%,0,AE102*$C102)+IF(AE103&lt;100%,0,AE103*$C103)+IF(AE104&lt;100%,0,AE104*$C104)+IF(AE105&lt;100%,0,AE105*$C105)+IF(AE106&lt;100%,0,AE106*$C106))*$C108</f>
        <v>197.556</v>
      </c>
      <c r="AF108" s="51" t="n">
        <f aca="false">(IF(AF101&lt;100%,0,AF101*$C101)+IF(AF102&lt;100%,0,AF102*$C102)+IF(AF103&lt;100%,0,AF103*$C103)+IF(AF104&lt;100%,0,AF104*$C104)+IF(AF105&lt;100%,0,AF105*$C105)+IF(AF106&lt;100%,0,AF106*$C106))*$C108</f>
        <v>197.556</v>
      </c>
      <c r="AG108" s="51" t="n">
        <f aca="false">(IF(AG101&lt;100%,0,AG101*$C101)+IF(AG102&lt;100%,0,AG102*$C102)+IF(AG103&lt;100%,0,AG103*$C103)+IF(AG104&lt;100%,0,AG104*$C104)+IF(AG105&lt;100%,0,AG105*$C105)+IF(AG106&lt;100%,0,AG106*$C106))*$C108</f>
        <v>197.556</v>
      </c>
      <c r="AH108" s="51" t="n">
        <f aca="false">(IF(AH101&lt;100%,0,AH101*$C101)+IF(AH102&lt;100%,0,AH102*$C102)+IF(AH103&lt;100%,0,AH103*$C103)+IF(AH104&lt;100%,0,AH104*$C104)+IF(AH105&lt;100%,0,AH105*$C105)+IF(AH106&lt;100%,0,AH106*$C106))*$C108</f>
        <v>197.556</v>
      </c>
      <c r="AI108" s="55" t="n">
        <f aca="false">(IF(AI101&lt;100%,0,AI101*$C101)+IF(AI102&lt;100%,0,AI102*$C102)+IF(AI103&lt;100%,0,AI103*$C103)+IF(AI104&lt;100%,0,AI104*$C104)+IF(AI105&lt;100%,0,AI105*$C105)+IF(AI106&lt;100%,0,AI106*$C106))*$C108</f>
        <v>197.556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56"/>
      <c r="B109" s="63" t="s">
        <v>13</v>
      </c>
      <c r="C109" s="64"/>
      <c r="D109" s="59"/>
      <c r="E109" s="65" t="n">
        <f aca="false">E107-E108</f>
        <v>3290.85</v>
      </c>
      <c r="F109" s="66" t="n">
        <f aca="false">F107-F108</f>
        <v>3290.85</v>
      </c>
      <c r="G109" s="67" t="n">
        <f aca="false">G107-G108</f>
        <v>3290.85</v>
      </c>
      <c r="H109" s="67" t="n">
        <f aca="false">H107-H108</f>
        <v>3290.85</v>
      </c>
      <c r="I109" s="67" t="n">
        <f aca="false">I107-I108</f>
        <v>2224</v>
      </c>
      <c r="J109" s="67" t="n">
        <f aca="false">J107-J108</f>
        <v>2224</v>
      </c>
      <c r="K109" s="67" t="n">
        <f aca="false">K107-K108</f>
        <v>2224</v>
      </c>
      <c r="L109" s="65" t="n">
        <f aca="false">L107-L108</f>
        <v>1964.6</v>
      </c>
      <c r="M109" s="66" t="n">
        <f aca="false">M107-M108</f>
        <v>2359.6</v>
      </c>
      <c r="N109" s="67" t="n">
        <f aca="false">N107-N108</f>
        <v>2365.25</v>
      </c>
      <c r="O109" s="67" t="n">
        <f aca="false">O107-O108</f>
        <v>2708.29</v>
      </c>
      <c r="P109" s="67" t="n">
        <f aca="false">P107-P108</f>
        <v>3011.5</v>
      </c>
      <c r="Q109" s="67" t="n">
        <f aca="false">Q107-Q108</f>
        <v>3630.2</v>
      </c>
      <c r="R109" s="67" t="n">
        <f aca="false">R107-R108</f>
        <v>3855.5</v>
      </c>
      <c r="S109" s="65" t="n">
        <f aca="false">S107-S108</f>
        <v>3912</v>
      </c>
      <c r="T109" s="66" t="n">
        <f aca="false">T107-T108</f>
        <v>3788.47</v>
      </c>
      <c r="U109" s="67" t="n">
        <f aca="false">U107-U108</f>
        <v>2789</v>
      </c>
      <c r="V109" s="67" t="n">
        <f aca="false">V107-V108</f>
        <v>2789</v>
      </c>
      <c r="W109" s="67" t="n">
        <f aca="false">W107-W108</f>
        <v>2789</v>
      </c>
      <c r="X109" s="67" t="n">
        <f aca="false">X107-X108</f>
        <v>3125.9</v>
      </c>
      <c r="Y109" s="67" t="n">
        <f aca="false">Y107-Y108</f>
        <v>3855.85</v>
      </c>
      <c r="Z109" s="68" t="n">
        <f aca="false">Z107-Z108</f>
        <v>3714.444</v>
      </c>
      <c r="AA109" s="66" t="n">
        <f aca="false">AA107-AA108</f>
        <v>3714.444</v>
      </c>
      <c r="AB109" s="67" t="n">
        <f aca="false">AB107-AB108</f>
        <v>3714.444</v>
      </c>
      <c r="AC109" s="67" t="n">
        <f aca="false">AC107-AC108</f>
        <v>3714.444</v>
      </c>
      <c r="AD109" s="67" t="n">
        <f aca="false">AD107-AD108</f>
        <v>3714.444</v>
      </c>
      <c r="AE109" s="67" t="n">
        <f aca="false">AE107-AE108</f>
        <v>3907.444</v>
      </c>
      <c r="AF109" s="67" t="n">
        <f aca="false">AF107-AF108</f>
        <v>4003.944</v>
      </c>
      <c r="AG109" s="67" t="n">
        <f aca="false">AG107-AG108</f>
        <v>4196.944</v>
      </c>
      <c r="AH109" s="67" t="n">
        <f aca="false">AH107-AH108</f>
        <v>4389.944</v>
      </c>
      <c r="AI109" s="69" t="n">
        <f aca="false">AI107-AI108</f>
        <v>4582.944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18"/>
      <c r="B110" s="70" t="s">
        <v>14</v>
      </c>
      <c r="C110" s="71" t="n">
        <f aca="false">SUM(C101:C106)</f>
        <v>4877</v>
      </c>
      <c r="D110" s="20"/>
      <c r="E110" s="21"/>
      <c r="F110" s="22"/>
      <c r="G110" s="23"/>
      <c r="H110" s="23"/>
      <c r="I110" s="23"/>
      <c r="J110" s="23"/>
      <c r="K110" s="23"/>
      <c r="L110" s="21"/>
      <c r="M110" s="22"/>
      <c r="N110" s="23"/>
      <c r="O110" s="23"/>
      <c r="P110" s="23"/>
      <c r="Q110" s="23"/>
      <c r="R110" s="23"/>
      <c r="S110" s="21"/>
      <c r="T110" s="22"/>
      <c r="U110" s="23"/>
      <c r="V110" s="23"/>
      <c r="W110" s="23"/>
      <c r="X110" s="23"/>
      <c r="Y110" s="23"/>
      <c r="Z110" s="24"/>
      <c r="AA110" s="22"/>
      <c r="AB110" s="23"/>
      <c r="AC110" s="23"/>
      <c r="AD110" s="23"/>
      <c r="AE110" s="23"/>
      <c r="AF110" s="23"/>
      <c r="AG110" s="23"/>
      <c r="AH110" s="23"/>
      <c r="AI110" s="25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18"/>
      <c r="B111" s="72"/>
      <c r="C111" s="18" t="n">
        <f aca="false">SUM(E109:AI109)/31</f>
        <v>3304.29032258065</v>
      </c>
      <c r="D111" s="20"/>
      <c r="E111" s="21"/>
      <c r="F111" s="22"/>
      <c r="G111" s="23"/>
      <c r="H111" s="23"/>
      <c r="I111" s="23"/>
      <c r="J111" s="23"/>
      <c r="K111" s="23"/>
      <c r="L111" s="21"/>
      <c r="M111" s="22"/>
      <c r="N111" s="23"/>
      <c r="O111" s="23"/>
      <c r="P111" s="23"/>
      <c r="Q111" s="23"/>
      <c r="R111" s="23"/>
      <c r="S111" s="21"/>
      <c r="T111" s="22"/>
      <c r="U111" s="23"/>
      <c r="V111" s="23"/>
      <c r="W111" s="23"/>
      <c r="X111" s="23"/>
      <c r="Y111" s="23"/>
      <c r="Z111" s="24"/>
      <c r="AA111" s="22"/>
      <c r="AB111" s="23"/>
      <c r="AC111" s="23"/>
      <c r="AD111" s="23"/>
      <c r="AE111" s="23"/>
      <c r="AF111" s="23"/>
      <c r="AG111" s="23"/>
      <c r="AH111" s="23"/>
      <c r="AI111" s="25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18"/>
      <c r="B112" s="19" t="s">
        <v>75</v>
      </c>
      <c r="C112" s="18"/>
      <c r="D112" s="20"/>
      <c r="E112" s="21"/>
      <c r="F112" s="22"/>
      <c r="G112" s="23"/>
      <c r="H112" s="23"/>
      <c r="I112" s="23"/>
      <c r="J112" s="23"/>
      <c r="K112" s="23"/>
      <c r="L112" s="21"/>
      <c r="M112" s="22"/>
      <c r="N112" s="23"/>
      <c r="O112" s="23"/>
      <c r="P112" s="23"/>
      <c r="Q112" s="23"/>
      <c r="R112" s="23"/>
      <c r="S112" s="21"/>
      <c r="T112" s="22"/>
      <c r="U112" s="23"/>
      <c r="V112" s="23"/>
      <c r="W112" s="23"/>
      <c r="X112" s="23"/>
      <c r="Y112" s="23"/>
      <c r="Z112" s="24"/>
      <c r="AA112" s="22"/>
      <c r="AB112" s="23"/>
      <c r="AC112" s="23"/>
      <c r="AD112" s="23"/>
      <c r="AE112" s="23"/>
      <c r="AF112" s="23"/>
      <c r="AG112" s="23"/>
      <c r="AH112" s="23"/>
      <c r="AI112" s="25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v>1</v>
      </c>
      <c r="B113" s="28" t="s">
        <v>76</v>
      </c>
      <c r="C113" s="27" t="n">
        <v>1118</v>
      </c>
      <c r="D113" s="29"/>
      <c r="E113" s="30" t="n">
        <v>0.9</v>
      </c>
      <c r="F113" s="31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0" t="n">
        <v>1</v>
      </c>
      <c r="M113" s="31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0" t="n">
        <v>1</v>
      </c>
      <c r="T113" s="31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3" t="n">
        <v>1</v>
      </c>
      <c r="AA113" s="31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2</v>
      </c>
      <c r="B114" s="28" t="s">
        <v>77</v>
      </c>
      <c r="C114" s="27" t="n">
        <v>1118</v>
      </c>
      <c r="D114" s="29"/>
      <c r="E114" s="30" t="n">
        <v>1</v>
      </c>
      <c r="F114" s="31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0" t="n">
        <v>1</v>
      </c>
      <c r="M114" s="31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0" t="n">
        <v>1</v>
      </c>
      <c r="T114" s="31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3" t="n">
        <v>1</v>
      </c>
      <c r="AA114" s="31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76" t="n">
        <f aca="false">+A114+1</f>
        <v>3</v>
      </c>
      <c r="B115" s="77" t="s">
        <v>78</v>
      </c>
      <c r="C115" s="76" t="n">
        <v>820</v>
      </c>
      <c r="D115" s="78"/>
      <c r="E115" s="79" t="n">
        <v>1</v>
      </c>
      <c r="F115" s="80" t="n">
        <v>1</v>
      </c>
      <c r="G115" s="81" t="n">
        <v>1</v>
      </c>
      <c r="H115" s="81" t="n">
        <v>1</v>
      </c>
      <c r="I115" s="81" t="n">
        <v>1</v>
      </c>
      <c r="J115" s="81" t="n">
        <v>1</v>
      </c>
      <c r="K115" s="81" t="n">
        <v>1</v>
      </c>
      <c r="L115" s="79" t="n">
        <v>1</v>
      </c>
      <c r="M115" s="80" t="n">
        <v>1</v>
      </c>
      <c r="N115" s="81" t="n">
        <v>1</v>
      </c>
      <c r="O115" s="81" t="n">
        <v>1</v>
      </c>
      <c r="P115" s="81" t="n">
        <v>1</v>
      </c>
      <c r="Q115" s="81" t="n">
        <v>1</v>
      </c>
      <c r="R115" s="81" t="n">
        <v>1</v>
      </c>
      <c r="S115" s="79" t="n">
        <v>1</v>
      </c>
      <c r="T115" s="80" t="n">
        <v>1</v>
      </c>
      <c r="U115" s="81" t="n">
        <v>1</v>
      </c>
      <c r="V115" s="81" t="n">
        <v>1</v>
      </c>
      <c r="W115" s="81" t="n">
        <v>1</v>
      </c>
      <c r="X115" s="81" t="n">
        <v>0.61</v>
      </c>
      <c r="Y115" s="81" t="n">
        <v>0.98</v>
      </c>
      <c r="Z115" s="33" t="n">
        <v>1</v>
      </c>
      <c r="AA115" s="31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76" t="n">
        <f aca="false">+A115+1</f>
        <v>4</v>
      </c>
      <c r="B116" s="77" t="s">
        <v>79</v>
      </c>
      <c r="C116" s="76" t="n">
        <v>811</v>
      </c>
      <c r="D116" s="78"/>
      <c r="E116" s="79" t="n">
        <v>1</v>
      </c>
      <c r="F116" s="80" t="n">
        <v>1</v>
      </c>
      <c r="G116" s="81" t="n">
        <v>1</v>
      </c>
      <c r="H116" s="81" t="n">
        <v>1</v>
      </c>
      <c r="I116" s="81" t="n">
        <v>1</v>
      </c>
      <c r="J116" s="81" t="n">
        <v>1</v>
      </c>
      <c r="K116" s="81" t="n">
        <v>1</v>
      </c>
      <c r="L116" s="79" t="n">
        <v>1</v>
      </c>
      <c r="M116" s="80" t="n">
        <v>1</v>
      </c>
      <c r="N116" s="81" t="n">
        <v>1</v>
      </c>
      <c r="O116" s="81" t="n">
        <v>1</v>
      </c>
      <c r="P116" s="81" t="n">
        <v>1</v>
      </c>
      <c r="Q116" s="81" t="n">
        <v>1</v>
      </c>
      <c r="R116" s="81" t="n">
        <v>1</v>
      </c>
      <c r="S116" s="79" t="n">
        <v>1</v>
      </c>
      <c r="T116" s="80" t="n">
        <v>1</v>
      </c>
      <c r="U116" s="81" t="n">
        <v>1</v>
      </c>
      <c r="V116" s="81" t="n">
        <v>1</v>
      </c>
      <c r="W116" s="81" t="n">
        <v>1</v>
      </c>
      <c r="X116" s="81" t="n">
        <v>1</v>
      </c>
      <c r="Y116" s="81" t="n">
        <v>0.61</v>
      </c>
      <c r="Z116" s="33" t="n">
        <v>1</v>
      </c>
      <c r="AA116" s="31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5</v>
      </c>
      <c r="B117" s="28" t="s">
        <v>80</v>
      </c>
      <c r="C117" s="27" t="n">
        <v>1129</v>
      </c>
      <c r="D117" s="35"/>
      <c r="E117" s="30" t="n">
        <v>1</v>
      </c>
      <c r="F117" s="31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0" t="n">
        <v>1</v>
      </c>
      <c r="M117" s="31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0" t="n">
        <v>1</v>
      </c>
      <c r="T117" s="31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3" t="n">
        <v>1</v>
      </c>
      <c r="AA117" s="31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6</v>
      </c>
      <c r="B118" s="28" t="s">
        <v>81</v>
      </c>
      <c r="C118" s="27" t="n">
        <v>1129</v>
      </c>
      <c r="D118" s="35"/>
      <c r="E118" s="30" t="n">
        <v>1</v>
      </c>
      <c r="F118" s="31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0" t="n">
        <v>1</v>
      </c>
      <c r="M118" s="31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0" t="n">
        <v>1</v>
      </c>
      <c r="T118" s="31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3" t="n">
        <v>1</v>
      </c>
      <c r="AA118" s="31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7</v>
      </c>
      <c r="B119" s="28" t="s">
        <v>82</v>
      </c>
      <c r="C119" s="27" t="n">
        <v>828</v>
      </c>
      <c r="D119" s="29"/>
      <c r="E119" s="30" t="n">
        <v>1</v>
      </c>
      <c r="F119" s="31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0" t="n">
        <v>1</v>
      </c>
      <c r="M119" s="31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0" t="n">
        <v>1</v>
      </c>
      <c r="T119" s="31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3" t="n">
        <v>1</v>
      </c>
      <c r="AA119" s="31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8</v>
      </c>
      <c r="B120" s="28" t="s">
        <v>83</v>
      </c>
      <c r="C120" s="27" t="n">
        <v>838</v>
      </c>
      <c r="D120" s="29"/>
      <c r="E120" s="30" t="n">
        <v>0</v>
      </c>
      <c r="F120" s="31" t="n">
        <v>0</v>
      </c>
      <c r="G120" s="32" t="n">
        <v>0</v>
      </c>
      <c r="H120" s="32" t="n">
        <v>0</v>
      </c>
      <c r="I120" s="32" t="n">
        <v>0</v>
      </c>
      <c r="J120" s="32" t="n">
        <v>0</v>
      </c>
      <c r="K120" s="32" t="n">
        <v>0</v>
      </c>
      <c r="L120" s="30" t="n">
        <v>0.01</v>
      </c>
      <c r="M120" s="31" t="n">
        <v>0.12</v>
      </c>
      <c r="N120" s="32" t="n">
        <v>0.18</v>
      </c>
      <c r="O120" s="32" t="n">
        <v>0.3</v>
      </c>
      <c r="P120" s="32" t="n">
        <v>0.5</v>
      </c>
      <c r="Q120" s="32" t="n">
        <v>0.7</v>
      </c>
      <c r="R120" s="32" t="n">
        <v>0.92</v>
      </c>
      <c r="S120" s="30" t="n">
        <v>0.99</v>
      </c>
      <c r="T120" s="31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3" t="n">
        <v>1</v>
      </c>
      <c r="AA120" s="31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9</v>
      </c>
      <c r="B121" s="28" t="s">
        <v>84</v>
      </c>
      <c r="C121" s="27" t="n">
        <v>860</v>
      </c>
      <c r="D121" s="29"/>
      <c r="E121" s="30" t="n">
        <v>1</v>
      </c>
      <c r="F121" s="31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0" t="n">
        <v>1</v>
      </c>
      <c r="M121" s="31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0" t="n">
        <v>1</v>
      </c>
      <c r="T121" s="31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3" t="n">
        <v>1</v>
      </c>
      <c r="AA121" s="31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10</v>
      </c>
      <c r="B122" s="28" t="s">
        <v>85</v>
      </c>
      <c r="C122" s="27" t="n">
        <v>863</v>
      </c>
      <c r="D122" s="29"/>
      <c r="E122" s="30" t="n">
        <v>1</v>
      </c>
      <c r="F122" s="31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0" t="n">
        <v>1</v>
      </c>
      <c r="M122" s="31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0" t="n">
        <v>1</v>
      </c>
      <c r="T122" s="31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3" t="n">
        <v>1</v>
      </c>
      <c r="AA122" s="31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11</v>
      </c>
      <c r="B123" s="28" t="s">
        <v>86</v>
      </c>
      <c r="C123" s="27" t="n">
        <v>878</v>
      </c>
      <c r="D123" s="35"/>
      <c r="E123" s="30" t="n">
        <v>1</v>
      </c>
      <c r="F123" s="31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0" t="n">
        <v>1</v>
      </c>
      <c r="M123" s="31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0" t="n">
        <v>1</v>
      </c>
      <c r="T123" s="99" t="n">
        <v>0.92</v>
      </c>
      <c r="U123" s="99" t="n">
        <v>0.92</v>
      </c>
      <c r="V123" s="99" t="n">
        <v>0.92</v>
      </c>
      <c r="W123" s="32" t="n">
        <v>1</v>
      </c>
      <c r="X123" s="32" t="n">
        <v>1</v>
      </c>
      <c r="Y123" s="32" t="n">
        <v>1</v>
      </c>
      <c r="Z123" s="33" t="n">
        <v>1</v>
      </c>
      <c r="AA123" s="31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12</v>
      </c>
      <c r="B124" s="28" t="s">
        <v>87</v>
      </c>
      <c r="C124" s="27" t="n">
        <v>1100</v>
      </c>
      <c r="D124" s="35"/>
      <c r="E124" s="30" t="n">
        <v>1</v>
      </c>
      <c r="F124" s="31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0" t="n">
        <v>1</v>
      </c>
      <c r="M124" s="31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0" t="n">
        <v>1</v>
      </c>
      <c r="T124" s="31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3" t="n">
        <v>1</v>
      </c>
      <c r="AA124" s="31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13</v>
      </c>
      <c r="B125" s="28" t="s">
        <v>88</v>
      </c>
      <c r="C125" s="27" t="n">
        <v>1100</v>
      </c>
      <c r="D125" s="29"/>
      <c r="E125" s="30" t="n">
        <v>1</v>
      </c>
      <c r="F125" s="31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0" t="n">
        <v>1</v>
      </c>
      <c r="M125" s="31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0" t="n">
        <v>1</v>
      </c>
      <c r="T125" s="31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3" t="n">
        <v>1</v>
      </c>
      <c r="AA125" s="31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14</v>
      </c>
      <c r="B126" s="28" t="s">
        <v>89</v>
      </c>
      <c r="C126" s="27" t="n">
        <v>893</v>
      </c>
      <c r="D126" s="29"/>
      <c r="E126" s="30" t="n">
        <v>1</v>
      </c>
      <c r="F126" s="31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0" t="n">
        <v>1</v>
      </c>
      <c r="M126" s="31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0" t="n">
        <v>1</v>
      </c>
      <c r="T126" s="31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3" t="n">
        <v>1</v>
      </c>
      <c r="AA126" s="31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15</v>
      </c>
      <c r="B127" s="28" t="s">
        <v>90</v>
      </c>
      <c r="C127" s="27" t="n">
        <v>897</v>
      </c>
      <c r="D127" s="35"/>
      <c r="E127" s="30" t="n">
        <v>1</v>
      </c>
      <c r="F127" s="31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0" t="n">
        <v>1</v>
      </c>
      <c r="M127" s="31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0" t="n">
        <v>1</v>
      </c>
      <c r="T127" s="31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3" t="n">
        <v>1</v>
      </c>
      <c r="AA127" s="31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16</v>
      </c>
      <c r="B128" s="28" t="s">
        <v>91</v>
      </c>
      <c r="C128" s="27" t="n">
        <v>846</v>
      </c>
      <c r="D128" s="29"/>
      <c r="E128" s="30" t="n">
        <v>1</v>
      </c>
      <c r="F128" s="31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0" t="n">
        <v>1</v>
      </c>
      <c r="M128" s="31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0" t="n">
        <v>1</v>
      </c>
      <c r="T128" s="31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3" t="n">
        <v>1</v>
      </c>
      <c r="AA128" s="31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76" t="n">
        <f aca="false">+A128+1</f>
        <v>17</v>
      </c>
      <c r="B129" s="77" t="s">
        <v>92</v>
      </c>
      <c r="C129" s="76" t="n">
        <v>846</v>
      </c>
      <c r="D129" s="78"/>
      <c r="E129" s="79" t="n">
        <v>0</v>
      </c>
      <c r="F129" s="80" t="n">
        <v>0</v>
      </c>
      <c r="G129" s="81" t="n">
        <v>0</v>
      </c>
      <c r="H129" s="81" t="n">
        <v>0</v>
      </c>
      <c r="I129" s="81" t="n">
        <v>0</v>
      </c>
      <c r="J129" s="81" t="n">
        <v>0</v>
      </c>
      <c r="K129" s="81" t="n">
        <v>0</v>
      </c>
      <c r="L129" s="79" t="n">
        <v>0</v>
      </c>
      <c r="M129" s="80" t="n">
        <v>0</v>
      </c>
      <c r="N129" s="81" t="n">
        <v>0</v>
      </c>
      <c r="O129" s="81" t="n">
        <v>0</v>
      </c>
      <c r="P129" s="81" t="n">
        <v>0</v>
      </c>
      <c r="Q129" s="81" t="n">
        <v>0</v>
      </c>
      <c r="R129" s="81" t="n">
        <v>0</v>
      </c>
      <c r="S129" s="79" t="n">
        <v>0</v>
      </c>
      <c r="T129" s="80" t="n">
        <v>0</v>
      </c>
      <c r="U129" s="81" t="n">
        <v>0</v>
      </c>
      <c r="V129" s="81" t="n">
        <v>0</v>
      </c>
      <c r="W129" s="81" t="n">
        <v>0</v>
      </c>
      <c r="X129" s="81" t="n">
        <v>0</v>
      </c>
      <c r="Y129" s="81" t="n">
        <v>0</v>
      </c>
      <c r="Z129" s="82" t="n">
        <v>0</v>
      </c>
      <c r="AA129" s="80" t="n">
        <v>0</v>
      </c>
      <c r="AB129" s="81" t="n">
        <v>0</v>
      </c>
      <c r="AC129" s="81" t="n">
        <v>0</v>
      </c>
      <c r="AD129" s="81" t="n">
        <v>0</v>
      </c>
      <c r="AE129" s="81" t="n">
        <v>0</v>
      </c>
      <c r="AF129" s="81" t="n">
        <v>0</v>
      </c>
      <c r="AG129" s="81" t="n">
        <v>0</v>
      </c>
      <c r="AH129" s="81" t="n">
        <v>0</v>
      </c>
      <c r="AI129" s="91" t="n">
        <v>0.2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18</v>
      </c>
      <c r="B130" s="28" t="s">
        <v>93</v>
      </c>
      <c r="C130" s="27" t="n">
        <v>846</v>
      </c>
      <c r="D130" s="29"/>
      <c r="E130" s="30" t="n">
        <v>1</v>
      </c>
      <c r="F130" s="31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0" t="n">
        <v>1</v>
      </c>
      <c r="M130" s="31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0" t="n">
        <v>1</v>
      </c>
      <c r="T130" s="31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3" t="n">
        <v>1</v>
      </c>
      <c r="AA130" s="31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19</v>
      </c>
      <c r="B131" s="28" t="s">
        <v>94</v>
      </c>
      <c r="C131" s="27" t="n">
        <v>683</v>
      </c>
      <c r="D131" s="29"/>
      <c r="E131" s="30" t="n">
        <v>0</v>
      </c>
      <c r="F131" s="31" t="n">
        <v>0</v>
      </c>
      <c r="G131" s="32" t="n">
        <v>0</v>
      </c>
      <c r="H131" s="32" t="n">
        <v>0</v>
      </c>
      <c r="I131" s="32" t="n">
        <v>0</v>
      </c>
      <c r="J131" s="32" t="n">
        <v>0</v>
      </c>
      <c r="K131" s="32" t="n">
        <v>0</v>
      </c>
      <c r="L131" s="30" t="n">
        <v>0</v>
      </c>
      <c r="M131" s="31" t="n">
        <v>0</v>
      </c>
      <c r="N131" s="32" t="n">
        <v>0</v>
      </c>
      <c r="O131" s="32" t="n">
        <v>0</v>
      </c>
      <c r="P131" s="32" t="n">
        <v>0.2</v>
      </c>
      <c r="Q131" s="32" t="n">
        <v>0.5</v>
      </c>
      <c r="R131" s="32" t="n">
        <v>0.99</v>
      </c>
      <c r="S131" s="30" t="n">
        <v>1</v>
      </c>
      <c r="T131" s="31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3" t="n">
        <v>1</v>
      </c>
      <c r="AA131" s="31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20</v>
      </c>
      <c r="B132" s="28" t="s">
        <v>95</v>
      </c>
      <c r="C132" s="27" t="n">
        <v>1122</v>
      </c>
      <c r="D132" s="29"/>
      <c r="E132" s="30" t="n">
        <v>1</v>
      </c>
      <c r="F132" s="31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0" t="n">
        <v>1</v>
      </c>
      <c r="M132" s="31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0" t="n">
        <v>1</v>
      </c>
      <c r="T132" s="31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3" t="n">
        <v>1</v>
      </c>
      <c r="AA132" s="31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76" t="n">
        <f aca="false">+A132+1</f>
        <v>21</v>
      </c>
      <c r="B133" s="77" t="s">
        <v>96</v>
      </c>
      <c r="C133" s="76" t="n">
        <v>1117</v>
      </c>
      <c r="D133" s="78"/>
      <c r="E133" s="79" t="n">
        <v>1</v>
      </c>
      <c r="F133" s="80" t="n">
        <v>1</v>
      </c>
      <c r="G133" s="81" t="n">
        <v>1</v>
      </c>
      <c r="H133" s="81" t="n">
        <v>1</v>
      </c>
      <c r="I133" s="81" t="n">
        <v>1</v>
      </c>
      <c r="J133" s="81" t="n">
        <v>1</v>
      </c>
      <c r="K133" s="81" t="n">
        <v>1</v>
      </c>
      <c r="L133" s="79" t="n">
        <v>1</v>
      </c>
      <c r="M133" s="80" t="n">
        <v>1</v>
      </c>
      <c r="N133" s="81" t="n">
        <v>1</v>
      </c>
      <c r="O133" s="81" t="n">
        <v>1</v>
      </c>
      <c r="P133" s="81" t="n">
        <v>1</v>
      </c>
      <c r="Q133" s="81" t="n">
        <v>1</v>
      </c>
      <c r="R133" s="81" t="n">
        <v>1</v>
      </c>
      <c r="S133" s="79" t="n">
        <v>1</v>
      </c>
      <c r="T133" s="80" t="n">
        <v>1</v>
      </c>
      <c r="U133" s="81" t="n">
        <v>1</v>
      </c>
      <c r="V133" s="81" t="n">
        <v>1</v>
      </c>
      <c r="W133" s="81" t="n">
        <v>1</v>
      </c>
      <c r="X133" s="81" t="n">
        <v>0.9</v>
      </c>
      <c r="Y133" s="81" t="n">
        <v>0.96</v>
      </c>
      <c r="Z133" s="33" t="n">
        <v>1</v>
      </c>
      <c r="AA133" s="31" t="n">
        <v>1</v>
      </c>
      <c r="AB133" s="32" t="n">
        <v>1</v>
      </c>
      <c r="AC133" s="32" t="n">
        <v>1</v>
      </c>
      <c r="AD133" s="32" t="n">
        <v>1</v>
      </c>
      <c r="AE133" s="32" t="n">
        <v>1</v>
      </c>
      <c r="AF133" s="32" t="n">
        <v>1</v>
      </c>
      <c r="AG133" s="32" t="n">
        <v>1</v>
      </c>
      <c r="AH133" s="32" t="n">
        <v>1</v>
      </c>
      <c r="AI133" s="3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76" t="n">
        <f aca="false">+A133+1</f>
        <v>22</v>
      </c>
      <c r="B134" s="77" t="s">
        <v>97</v>
      </c>
      <c r="C134" s="76" t="n">
        <v>966</v>
      </c>
      <c r="D134" s="78"/>
      <c r="E134" s="79" t="n">
        <v>1</v>
      </c>
      <c r="F134" s="80" t="n">
        <v>1</v>
      </c>
      <c r="G134" s="81" t="n">
        <v>1</v>
      </c>
      <c r="H134" s="81" t="n">
        <v>1</v>
      </c>
      <c r="I134" s="81" t="n">
        <v>1</v>
      </c>
      <c r="J134" s="81" t="n">
        <v>1</v>
      </c>
      <c r="K134" s="81" t="n">
        <v>1</v>
      </c>
      <c r="L134" s="79" t="n">
        <v>1</v>
      </c>
      <c r="M134" s="80" t="n">
        <v>1</v>
      </c>
      <c r="N134" s="81" t="n">
        <v>1</v>
      </c>
      <c r="O134" s="81" t="n">
        <v>1</v>
      </c>
      <c r="P134" s="81" t="n">
        <v>1</v>
      </c>
      <c r="Q134" s="81" t="n">
        <v>1</v>
      </c>
      <c r="R134" s="81" t="n">
        <v>1</v>
      </c>
      <c r="S134" s="79" t="n">
        <v>1</v>
      </c>
      <c r="T134" s="80" t="n">
        <v>1</v>
      </c>
      <c r="U134" s="81" t="n">
        <v>1</v>
      </c>
      <c r="V134" s="81" t="n">
        <v>1</v>
      </c>
      <c r="W134" s="81" t="n">
        <v>1</v>
      </c>
      <c r="X134" s="81" t="n">
        <v>0.7</v>
      </c>
      <c r="Y134" s="81" t="n">
        <v>0.88</v>
      </c>
      <c r="Z134" s="33" t="n">
        <v>1</v>
      </c>
      <c r="AA134" s="31" t="n">
        <v>1</v>
      </c>
      <c r="AB134" s="32" t="n">
        <v>1</v>
      </c>
      <c r="AC134" s="32" t="n">
        <v>1</v>
      </c>
      <c r="AD134" s="32" t="n">
        <v>1</v>
      </c>
      <c r="AE134" s="32" t="n">
        <v>1</v>
      </c>
      <c r="AF134" s="32" t="n">
        <v>1</v>
      </c>
      <c r="AG134" s="32" t="n">
        <v>1</v>
      </c>
      <c r="AH134" s="32" t="n">
        <v>1</v>
      </c>
      <c r="AI134" s="34" t="n">
        <v>1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27" t="n">
        <f aca="false">+A134+1</f>
        <v>23</v>
      </c>
      <c r="B135" s="28" t="s">
        <v>98</v>
      </c>
      <c r="C135" s="27" t="n">
        <v>801</v>
      </c>
      <c r="D135" s="29"/>
      <c r="E135" s="30" t="n">
        <v>1</v>
      </c>
      <c r="F135" s="31" t="n">
        <v>1</v>
      </c>
      <c r="G135" s="32" t="n">
        <v>1</v>
      </c>
      <c r="H135" s="32" t="n">
        <v>1</v>
      </c>
      <c r="I135" s="32" t="n">
        <v>0</v>
      </c>
      <c r="J135" s="32" t="n">
        <v>0</v>
      </c>
      <c r="K135" s="32" t="n">
        <v>0</v>
      </c>
      <c r="L135" s="30" t="n">
        <v>1</v>
      </c>
      <c r="M135" s="31" t="n">
        <v>1</v>
      </c>
      <c r="N135" s="32" t="n">
        <v>1</v>
      </c>
      <c r="O135" s="32" t="n">
        <v>1</v>
      </c>
      <c r="P135" s="32" t="n">
        <v>1</v>
      </c>
      <c r="Q135" s="32" t="n">
        <v>1</v>
      </c>
      <c r="R135" s="32" t="n">
        <v>1</v>
      </c>
      <c r="S135" s="30" t="n">
        <v>1</v>
      </c>
      <c r="T135" s="31" t="n">
        <v>1</v>
      </c>
      <c r="U135" s="32" t="n">
        <v>1</v>
      </c>
      <c r="V135" s="32" t="n">
        <v>1</v>
      </c>
      <c r="W135" s="32" t="n">
        <v>1</v>
      </c>
      <c r="X135" s="32" t="n">
        <v>1</v>
      </c>
      <c r="Y135" s="32" t="n">
        <v>1</v>
      </c>
      <c r="Z135" s="33" t="n">
        <v>1</v>
      </c>
      <c r="AA135" s="31" t="n">
        <v>1</v>
      </c>
      <c r="AB135" s="32" t="n">
        <v>1</v>
      </c>
      <c r="AC135" s="32" t="n">
        <v>1</v>
      </c>
      <c r="AD135" s="32" t="n">
        <v>1</v>
      </c>
      <c r="AE135" s="32" t="n">
        <v>1</v>
      </c>
      <c r="AF135" s="32" t="n">
        <v>1</v>
      </c>
      <c r="AG135" s="32" t="n">
        <v>1</v>
      </c>
      <c r="AH135" s="32" t="n">
        <v>1</v>
      </c>
      <c r="AI135" s="34" t="n">
        <v>1</v>
      </c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5.95" hidden="false" customHeight="true" outlineLevel="0" collapsed="false">
      <c r="A136" s="76" t="n">
        <f aca="false">+A135+1</f>
        <v>24</v>
      </c>
      <c r="B136" s="77" t="s">
        <v>99</v>
      </c>
      <c r="C136" s="76" t="n">
        <v>801</v>
      </c>
      <c r="D136" s="78"/>
      <c r="E136" s="79" t="n">
        <v>1</v>
      </c>
      <c r="F136" s="80" t="n">
        <v>1</v>
      </c>
      <c r="G136" s="81" t="n">
        <v>1</v>
      </c>
      <c r="H136" s="81" t="n">
        <v>1</v>
      </c>
      <c r="I136" s="81" t="n">
        <v>1</v>
      </c>
      <c r="J136" s="81" t="n">
        <v>1</v>
      </c>
      <c r="K136" s="81" t="n">
        <v>1</v>
      </c>
      <c r="L136" s="79" t="n">
        <v>1</v>
      </c>
      <c r="M136" s="80" t="n">
        <v>1</v>
      </c>
      <c r="N136" s="81" t="n">
        <v>1</v>
      </c>
      <c r="O136" s="81" t="n">
        <v>1</v>
      </c>
      <c r="P136" s="81" t="n">
        <v>0</v>
      </c>
      <c r="Q136" s="81" t="n">
        <v>0</v>
      </c>
      <c r="R136" s="81" t="n">
        <v>0</v>
      </c>
      <c r="S136" s="79" t="n">
        <v>0</v>
      </c>
      <c r="T136" s="80" t="n">
        <v>0</v>
      </c>
      <c r="U136" s="81" t="n">
        <v>0</v>
      </c>
      <c r="V136" s="81" t="n">
        <v>0</v>
      </c>
      <c r="W136" s="81" t="n">
        <v>0</v>
      </c>
      <c r="X136" s="81" t="n">
        <v>0</v>
      </c>
      <c r="Y136" s="81" t="n">
        <v>0</v>
      </c>
      <c r="Z136" s="82" t="n">
        <v>0</v>
      </c>
      <c r="AA136" s="80" t="n">
        <v>0.2</v>
      </c>
      <c r="AB136" s="81" t="n">
        <v>0.7</v>
      </c>
      <c r="AC136" s="32" t="n">
        <v>1</v>
      </c>
      <c r="AD136" s="32" t="n">
        <v>1</v>
      </c>
      <c r="AE136" s="32" t="n">
        <v>1</v>
      </c>
      <c r="AF136" s="32" t="n">
        <v>1</v>
      </c>
      <c r="AG136" s="32" t="n">
        <v>1</v>
      </c>
      <c r="AH136" s="32" t="n">
        <v>1</v>
      </c>
      <c r="AI136" s="34" t="n">
        <v>1</v>
      </c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5.95" hidden="false" customHeight="true" outlineLevel="0" collapsed="false">
      <c r="A137" s="27" t="n">
        <f aca="false">+A136+1</f>
        <v>25</v>
      </c>
      <c r="B137" s="28" t="s">
        <v>100</v>
      </c>
      <c r="C137" s="27" t="n">
        <v>1148</v>
      </c>
      <c r="D137" s="29"/>
      <c r="E137" s="30" t="n">
        <v>1</v>
      </c>
      <c r="F137" s="31" t="n">
        <v>1</v>
      </c>
      <c r="G137" s="32" t="n">
        <v>1</v>
      </c>
      <c r="H137" s="32" t="n">
        <v>1</v>
      </c>
      <c r="I137" s="32" t="n">
        <v>1</v>
      </c>
      <c r="J137" s="32" t="n">
        <v>1</v>
      </c>
      <c r="K137" s="32" t="n">
        <v>1</v>
      </c>
      <c r="L137" s="30" t="n">
        <v>0.99</v>
      </c>
      <c r="M137" s="31" t="n">
        <v>1</v>
      </c>
      <c r="N137" s="32" t="n">
        <v>1</v>
      </c>
      <c r="O137" s="32" t="n">
        <v>1</v>
      </c>
      <c r="P137" s="32" t="n">
        <v>1</v>
      </c>
      <c r="Q137" s="32" t="n">
        <v>1</v>
      </c>
      <c r="R137" s="32" t="n">
        <v>1</v>
      </c>
      <c r="S137" s="30" t="n">
        <v>1</v>
      </c>
      <c r="T137" s="31" t="n">
        <v>1</v>
      </c>
      <c r="U137" s="32" t="n">
        <v>1</v>
      </c>
      <c r="V137" s="32" t="n">
        <v>1</v>
      </c>
      <c r="W137" s="32" t="n">
        <v>1</v>
      </c>
      <c r="X137" s="32" t="n">
        <v>1</v>
      </c>
      <c r="Y137" s="32" t="n">
        <v>1</v>
      </c>
      <c r="Z137" s="33" t="n">
        <v>1</v>
      </c>
      <c r="AA137" s="31" t="n">
        <v>1</v>
      </c>
      <c r="AB137" s="32" t="n">
        <v>1</v>
      </c>
      <c r="AC137" s="32" t="n">
        <v>1</v>
      </c>
      <c r="AD137" s="32" t="n">
        <v>1</v>
      </c>
      <c r="AE137" s="32" t="n">
        <v>1</v>
      </c>
      <c r="AF137" s="32" t="n">
        <v>1</v>
      </c>
      <c r="AG137" s="32" t="n">
        <v>1</v>
      </c>
      <c r="AH137" s="32" t="n">
        <v>1</v>
      </c>
      <c r="AI137" s="34" t="n">
        <v>1</v>
      </c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27" t="n">
        <f aca="false">+A137+1</f>
        <v>26</v>
      </c>
      <c r="B138" s="28" t="s">
        <v>101</v>
      </c>
      <c r="C138" s="27" t="n">
        <v>1149</v>
      </c>
      <c r="D138" s="29"/>
      <c r="E138" s="30" t="n">
        <v>0</v>
      </c>
      <c r="F138" s="31" t="n">
        <v>0</v>
      </c>
      <c r="G138" s="32" t="n">
        <v>0</v>
      </c>
      <c r="H138" s="32" t="n">
        <v>0</v>
      </c>
      <c r="I138" s="32" t="n">
        <v>0</v>
      </c>
      <c r="J138" s="32" t="n">
        <v>0.2</v>
      </c>
      <c r="K138" s="32" t="n">
        <v>0.3</v>
      </c>
      <c r="L138" s="30" t="n">
        <v>0.95</v>
      </c>
      <c r="M138" s="31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0" t="n">
        <v>1</v>
      </c>
      <c r="T138" s="31" t="n">
        <v>1</v>
      </c>
      <c r="U138" s="32" t="n">
        <v>1</v>
      </c>
      <c r="V138" s="32" t="n">
        <v>1</v>
      </c>
      <c r="W138" s="32" t="n">
        <v>1</v>
      </c>
      <c r="X138" s="32" t="n">
        <v>1</v>
      </c>
      <c r="Y138" s="32" t="n">
        <v>1</v>
      </c>
      <c r="Z138" s="33" t="n">
        <v>1</v>
      </c>
      <c r="AA138" s="31" t="n">
        <v>1</v>
      </c>
      <c r="AB138" s="32" t="n">
        <v>1</v>
      </c>
      <c r="AC138" s="32" t="n">
        <v>1</v>
      </c>
      <c r="AD138" s="32" t="n">
        <v>1</v>
      </c>
      <c r="AE138" s="32" t="n">
        <v>1</v>
      </c>
      <c r="AF138" s="32" t="n">
        <v>1</v>
      </c>
      <c r="AG138" s="32" t="n">
        <v>1</v>
      </c>
      <c r="AH138" s="32" t="n">
        <v>1</v>
      </c>
      <c r="AI138" s="34" t="n">
        <v>1</v>
      </c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83" t="n">
        <f aca="false">+A138+1</f>
        <v>27</v>
      </c>
      <c r="B139" s="84" t="s">
        <v>102</v>
      </c>
      <c r="C139" s="83" t="n">
        <v>1118</v>
      </c>
      <c r="D139" s="85"/>
      <c r="E139" s="86" t="n">
        <v>1</v>
      </c>
      <c r="F139" s="74" t="n">
        <v>1</v>
      </c>
      <c r="G139" s="45" t="n">
        <v>1</v>
      </c>
      <c r="H139" s="45" t="n">
        <v>1</v>
      </c>
      <c r="I139" s="45" t="n">
        <v>1</v>
      </c>
      <c r="J139" s="45" t="n">
        <v>1</v>
      </c>
      <c r="K139" s="45" t="n">
        <v>1</v>
      </c>
      <c r="L139" s="86" t="n">
        <v>1</v>
      </c>
      <c r="M139" s="74" t="n">
        <v>1</v>
      </c>
      <c r="N139" s="45" t="n">
        <v>1</v>
      </c>
      <c r="O139" s="45" t="n">
        <v>1</v>
      </c>
      <c r="P139" s="45" t="n">
        <v>1</v>
      </c>
      <c r="Q139" s="45" t="n">
        <v>1</v>
      </c>
      <c r="R139" s="45" t="n">
        <v>1</v>
      </c>
      <c r="S139" s="86" t="n">
        <v>1</v>
      </c>
      <c r="T139" s="74" t="n">
        <v>1</v>
      </c>
      <c r="U139" s="45" t="n">
        <v>1</v>
      </c>
      <c r="V139" s="45" t="n">
        <v>1</v>
      </c>
      <c r="W139" s="45" t="n">
        <v>1</v>
      </c>
      <c r="X139" s="45" t="n">
        <v>1</v>
      </c>
      <c r="Y139" s="45" t="n">
        <v>1</v>
      </c>
      <c r="Z139" s="73" t="n">
        <v>1</v>
      </c>
      <c r="AA139" s="74" t="n">
        <v>1</v>
      </c>
      <c r="AB139" s="45" t="n">
        <v>1</v>
      </c>
      <c r="AC139" s="45" t="n">
        <v>1</v>
      </c>
      <c r="AD139" s="45" t="n">
        <v>1</v>
      </c>
      <c r="AE139" s="45" t="n">
        <v>1</v>
      </c>
      <c r="AF139" s="45" t="n">
        <v>1</v>
      </c>
      <c r="AG139" s="45" t="n">
        <v>1</v>
      </c>
      <c r="AH139" s="45" t="n">
        <v>1</v>
      </c>
      <c r="AI139" s="46" t="n">
        <v>1</v>
      </c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47"/>
      <c r="B140" s="48" t="s">
        <v>11</v>
      </c>
      <c r="C140" s="49"/>
      <c r="D140" s="50"/>
      <c r="E140" s="51" t="n">
        <f aca="false">(E113*$C113)+(E114*$C114)+(E115*$C115)+(E116*$C116)+(E117*$C117)+(E118*$C118)+(E119*$C119)+(E120*$C120)+(E121*$C121)+(E122*$C122)+(E123*$C123)+(E124*$C124)+(E125*$C125)+(E126*$C126)+(E127*$C127)+(E128*$C128)+(E129*$C129)+(E130*$C130)+(E131*$C131)+(E132*$C132)+(E133*$C133)+(E134*$C134)+(E135*$C135)+(E136*$C136)+(E137*$C137)+(E138*$C138)+(E139*$C139)</f>
        <v>22197.2</v>
      </c>
      <c r="F140" s="52" t="n">
        <f aca="false">(F113*$C113)+(F114*$C114)+(F115*$C115)+(F116*$C116)+(F117*$C117)+(F118*$C118)+(F119*$C119)+(F120*$C120)+(F121*$C121)+(F122*$C122)+(F123*$C123)+(F124*$C124)+(F125*$C125)+(F126*$C126)+(F127*$C127)+(F128*$C128)+(F129*$C129)+(F130*$C130)+(F131*$C131)+(F132*$C132)+(F133*$C133)+(F134*$C134)+(F135*$C135)+(F136*$C136)+(F137*$C137)+(F138*$C138)+(F139*$C139)</f>
        <v>22309</v>
      </c>
      <c r="G140" s="53" t="n">
        <f aca="false">(G113*$C113)+(G114*$C114)+(G115*$C115)+(G116*$C116)+(G117*$C117)+(G118*$C118)+(G119*$C119)+(G120*$C120)+(G121*$C121)+(G122*$C122)+(G123*$C123)+(G124*$C124)+(G125*$C125)+(G126*$C126)+(G127*$C127)+(G128*$C128)+(G129*$C129)+(G130*$C130)+(G131*$C131)+(G132*$C132)+(G133*$C133)+(G134*$C134)+(G135*$C135)+(G136*$C136)+(G137*$C137)+(G138*$C138)+(G139*$C139)</f>
        <v>22309</v>
      </c>
      <c r="H140" s="53" t="n">
        <f aca="false">(H113*$C113)+(H114*$C114)+(H115*$C115)+(H116*$C116)+(H117*$C117)+(H118*$C118)+(H119*$C119)+(H120*$C120)+(H121*$C121)+(H122*$C122)+(H123*$C123)+(H124*$C124)+(H125*$C125)+(H126*$C126)+(H127*$C127)+(H128*$C128)+(H129*$C129)+(H130*$C130)+(H131*$C131)+(H132*$C132)+(H133*$C133)+(H134*$C134)+(H135*$C135)+(H136*$C136)+(H137*$C137)+(H138*$C138)+(H139*$C139)</f>
        <v>22309</v>
      </c>
      <c r="I140" s="53" t="n">
        <f aca="false">(I113*$C113)+(I114*$C114)+(I115*$C115)+(I116*$C116)+(I117*$C117)+(I118*$C118)+(I119*$C119)+(I120*$C120)+(I121*$C121)+(I122*$C122)+(I123*$C123)+(I124*$C124)+(I125*$C125)+(I126*$C126)+(I127*$C127)+(I128*$C128)+(I129*$C129)+(I130*$C130)+(I131*$C131)+(I132*$C132)+(I133*$C133)+(I134*$C134)+(I135*$C135)+(I136*$C136)+(I137*$C137)+(I138*$C138)+(I139*$C139)</f>
        <v>21508</v>
      </c>
      <c r="J140" s="53" t="n">
        <f aca="false">(J113*$C113)+(J114*$C114)+(J115*$C115)+(J116*$C116)+(J117*$C117)+(J118*$C118)+(J119*$C119)+(J120*$C120)+(J121*$C121)+(J122*$C122)+(J123*$C123)+(J124*$C124)+(J125*$C125)+(J126*$C126)+(J127*$C127)+(J128*$C128)+(J129*$C129)+(J130*$C130)+(J131*$C131)+(J132*$C132)+(J133*$C133)+(J134*$C134)+(J135*$C135)+(J136*$C136)+(J137*$C137)+(J138*$C138)+(J139*$C139)</f>
        <v>21737.8</v>
      </c>
      <c r="K140" s="53" t="n">
        <f aca="false">(K113*$C113)+(K114*$C114)+(K115*$C115)+(K116*$C116)+(K117*$C117)+(K118*$C118)+(K119*$C119)+(K120*$C120)+(K121*$C121)+(K122*$C122)+(K123*$C123)+(K124*$C124)+(K125*$C125)+(K126*$C126)+(K127*$C127)+(K128*$C128)+(K129*$C129)+(K130*$C130)+(K131*$C131)+(K132*$C132)+(K133*$C133)+(K134*$C134)+(K135*$C135)+(K136*$C136)+(K137*$C137)+(K138*$C138)+(K139*$C139)</f>
        <v>21852.7</v>
      </c>
      <c r="L140" s="51" t="n">
        <f aca="false">(L113*$C113)+(L114*$C114)+(L115*$C115)+(L116*$C116)+(L117*$C117)+(L118*$C118)+(L119*$C119)+(L120*$C120)+(L121*$C121)+(L122*$C122)+(L123*$C123)+(L124*$C124)+(L125*$C125)+(L126*$C126)+(L127*$C127)+(L128*$C128)+(L129*$C129)+(L130*$C130)+(L131*$C131)+(L132*$C132)+(L133*$C133)+(L134*$C134)+(L135*$C135)+(L136*$C136)+(L137*$C137)+(L138*$C138)+(L139*$C139)</f>
        <v>23397.45</v>
      </c>
      <c r="M140" s="52" t="n">
        <f aca="false">(M113*$C113)+(M114*$C114)+(M115*$C115)+(M116*$C116)+(M117*$C117)+(M118*$C118)+(M119*$C119)+(M120*$C120)+(M121*$C121)+(M122*$C122)+(M123*$C123)+(M124*$C124)+(M125*$C125)+(M126*$C126)+(M127*$C127)+(M128*$C128)+(M129*$C129)+(M130*$C130)+(M131*$C131)+(M132*$C132)+(M133*$C133)+(M134*$C134)+(M135*$C135)+(M136*$C136)+(M137*$C137)+(M138*$C138)+(M139*$C139)</f>
        <v>23558.56</v>
      </c>
      <c r="N140" s="53" t="n">
        <f aca="false">(N113*$C113)+(N114*$C114)+(N115*$C115)+(N116*$C116)+(N117*$C117)+(N118*$C118)+(N119*$C119)+(N120*$C120)+(N121*$C121)+(N122*$C122)+(N123*$C123)+(N124*$C124)+(N125*$C125)+(N126*$C126)+(N127*$C127)+(N128*$C128)+(N129*$C129)+(N130*$C130)+(N131*$C131)+(N132*$C132)+(N133*$C133)+(N134*$C134)+(N135*$C135)+(N136*$C136)+(N137*$C137)+(N138*$C138)+(N139*$C139)</f>
        <v>23608.84</v>
      </c>
      <c r="O140" s="53" t="n">
        <f aca="false">(O113*$C113)+(O114*$C114)+(O115*$C115)+(O116*$C116)+(O117*$C117)+(O118*$C118)+(O119*$C119)+(O120*$C120)+(O121*$C121)+(O122*$C122)+(O123*$C123)+(O124*$C124)+(O125*$C125)+(O126*$C126)+(O127*$C127)+(O128*$C128)+(O129*$C129)+(O130*$C130)+(O131*$C131)+(O132*$C132)+(O133*$C133)+(O134*$C134)+(O135*$C135)+(O136*$C136)+(O137*$C137)+(O138*$C138)+(O139*$C139)</f>
        <v>23709.4</v>
      </c>
      <c r="P140" s="53" t="n">
        <f aca="false">(P113*$C113)+(P114*$C114)+(P115*$C115)+(P116*$C116)+(P117*$C117)+(P118*$C118)+(P119*$C119)+(P120*$C120)+(P121*$C121)+(P122*$C122)+(P123*$C123)+(P124*$C124)+(P125*$C125)+(P126*$C126)+(P127*$C127)+(P128*$C128)+(P129*$C129)+(P130*$C130)+(P131*$C131)+(P132*$C132)+(P133*$C133)+(P134*$C134)+(P135*$C135)+(P136*$C136)+(P137*$C137)+(P138*$C138)+(P139*$C139)</f>
        <v>23212.6</v>
      </c>
      <c r="Q140" s="53" t="n">
        <f aca="false">(Q113*$C113)+(Q114*$C114)+(Q115*$C115)+(Q116*$C116)+(Q117*$C117)+(Q118*$C118)+(Q119*$C119)+(Q120*$C120)+(Q121*$C121)+(Q122*$C122)+(Q123*$C123)+(Q124*$C124)+(Q125*$C125)+(Q126*$C126)+(Q127*$C127)+(Q128*$C128)+(Q129*$C129)+(Q130*$C130)+(Q131*$C131)+(Q132*$C132)+(Q133*$C133)+(Q134*$C134)+(Q135*$C135)+(Q136*$C136)+(Q137*$C137)+(Q138*$C138)+(Q139*$C139)</f>
        <v>23585.1</v>
      </c>
      <c r="R140" s="53" t="n">
        <f aca="false">(R113*$C113)+(R114*$C114)+(R115*$C115)+(R116*$C116)+(R117*$C117)+(R118*$C118)+(R119*$C119)+(R120*$C120)+(R121*$C121)+(R122*$C122)+(R123*$C123)+(R124*$C124)+(R125*$C125)+(R126*$C126)+(R127*$C127)+(R128*$C128)+(R129*$C129)+(R130*$C130)+(R131*$C131)+(R132*$C132)+(R133*$C133)+(R134*$C134)+(R135*$C135)+(R136*$C136)+(R137*$C137)+(R138*$C138)+(R139*$C139)</f>
        <v>24104.13</v>
      </c>
      <c r="S140" s="51" t="n">
        <f aca="false">(S113*$C113)+(S114*$C114)+(S115*$C115)+(S116*$C116)+(S117*$C117)+(S118*$C118)+(S119*$C119)+(S120*$C120)+(S121*$C121)+(S122*$C122)+(S123*$C123)+(S124*$C124)+(S125*$C125)+(S126*$C126)+(S127*$C127)+(S128*$C128)+(S129*$C129)+(S130*$C130)+(S131*$C131)+(S132*$C132)+(S133*$C133)+(S134*$C134)+(S135*$C135)+(S136*$C136)+(S137*$C137)+(S138*$C138)+(S139*$C139)</f>
        <v>24169.62</v>
      </c>
      <c r="T140" s="52" t="n">
        <f aca="false">(T113*$C113)+(T114*$C114)+(T115*$C115)+(T116*$C116)+(T117*$C117)+(T118*$C118)+(T119*$C119)+(T120*$C120)+(T121*$C121)+(T122*$C122)+(T123*$C123)+(T124*$C124)+(T125*$C125)+(T126*$C126)+(T127*$C127)+(T128*$C128)+(T129*$C129)+(T130*$C130)+(T131*$C131)+(T132*$C132)+(T133*$C133)+(T134*$C134)+(T135*$C135)+(T136*$C136)+(T137*$C137)+(T138*$C138)+(T139*$C139)</f>
        <v>24107.76</v>
      </c>
      <c r="U140" s="53" t="n">
        <f aca="false">(U113*$C113)+(U114*$C114)+(U115*$C115)+(U116*$C116)+(U117*$C117)+(U118*$C118)+(U119*$C119)+(U120*$C120)+(U121*$C121)+(U122*$C122)+(U123*$C123)+(U124*$C124)+(U125*$C125)+(U126*$C126)+(U127*$C127)+(U128*$C128)+(U129*$C129)+(U130*$C130)+(U131*$C131)+(U132*$C132)+(U133*$C133)+(U134*$C134)+(U135*$C135)+(U136*$C136)+(U137*$C137)+(U138*$C138)+(U139*$C139)</f>
        <v>24107.76</v>
      </c>
      <c r="V140" s="53" t="n">
        <f aca="false">(V113*$C113)+(V114*$C114)+(V115*$C115)+(V116*$C116)+(V117*$C117)+(V118*$C118)+(V119*$C119)+(V120*$C120)+(V121*$C121)+(V122*$C122)+(V123*$C123)+(V124*$C124)+(V125*$C125)+(V126*$C126)+(V127*$C127)+(V128*$C128)+(V129*$C129)+(V130*$C130)+(V131*$C131)+(V132*$C132)+(V133*$C133)+(V134*$C134)+(V135*$C135)+(V136*$C136)+(V137*$C137)+(V138*$C138)+(V139*$C139)</f>
        <v>24107.76</v>
      </c>
      <c r="W140" s="53" t="n">
        <f aca="false">(W113*$C113)+(W114*$C114)+(W115*$C115)+(W116*$C116)+(W117*$C117)+(W118*$C118)+(W119*$C119)+(W120*$C120)+(W121*$C121)+(W122*$C122)+(W123*$C123)+(W124*$C124)+(W125*$C125)+(W126*$C126)+(W127*$C127)+(W128*$C128)+(W129*$C129)+(W130*$C130)+(W131*$C131)+(W132*$C132)+(W133*$C133)+(W134*$C134)+(W135*$C135)+(W136*$C136)+(W137*$C137)+(W138*$C138)+(W139*$C139)</f>
        <v>24178</v>
      </c>
      <c r="X140" s="53" t="n">
        <f aca="false">(X113*$C113)+(X114*$C114)+(X115*$C115)+(X116*$C116)+(X117*$C117)+(X118*$C118)+(X119*$C119)+(X120*$C120)+(X121*$C121)+(X122*$C122)+(X123*$C123)+(X124*$C124)+(X125*$C125)+(X126*$C126)+(X127*$C127)+(X128*$C128)+(X129*$C129)+(X130*$C130)+(X131*$C131)+(X132*$C132)+(X133*$C133)+(X134*$C134)+(X135*$C135)+(X136*$C136)+(X137*$C137)+(X138*$C138)+(X139*$C139)</f>
        <v>23456.7</v>
      </c>
      <c r="Y140" s="53" t="n">
        <f aca="false">(Y113*$C113)+(Y114*$C114)+(Y115*$C115)+(Y116*$C116)+(Y117*$C117)+(Y118*$C118)+(Y119*$C119)+(Y120*$C120)+(Y121*$C121)+(Y122*$C122)+(Y123*$C123)+(Y124*$C124)+(Y125*$C125)+(Y126*$C126)+(Y127*$C127)+(Y128*$C128)+(Y129*$C129)+(Y130*$C130)+(Y131*$C131)+(Y132*$C132)+(Y133*$C133)+(Y134*$C134)+(Y135*$C135)+(Y136*$C136)+(Y137*$C137)+(Y138*$C138)+(Y139*$C139)</f>
        <v>23684.71</v>
      </c>
      <c r="Z140" s="54" t="n">
        <f aca="false">(Z113*$C113)+(Z114*$C114)+(Z115*$C115)+(Z116*$C116)+(Z117*$C117)+(Z118*$C118)+(Z119*$C119)+(Z120*$C120)+(Z121*$C121)+(Z122*$C122)+(Z123*$C123)+(Z124*$C124)+(Z125*$C125)+(Z126*$C126)+(Z127*$C127)+(Z128*$C128)+(Z129*$C129)+(Z130*$C130)+(Z131*$C131)+(Z132*$C132)+(Z133*$C133)+(Z134*$C134)+(Z135*$C135)+(Z136*$C136)+(Z137*$C137)+(Z138*$C138)+(Z139*$C139)</f>
        <v>24178</v>
      </c>
      <c r="AA140" s="52" t="n">
        <f aca="false">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+(AA134*$C134)+(AA135*$C135)+(AA136*$C136)+(AA137*$C137)+(AA138*$C138)+(AA139*$C139)</f>
        <v>24338.2</v>
      </c>
      <c r="AB140" s="53" t="n">
        <f aca="false">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+(AB134*$C134)+(AB135*$C135)+(AB136*$C136)+(AB137*$C137)+(AB138*$C138)+(AB139*$C139)</f>
        <v>24738.7</v>
      </c>
      <c r="AC140" s="53" t="n">
        <f aca="false">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+(AC134*$C134)+(AC135*$C135)+(AC136*$C136)+(AC137*$C137)+(AC138*$C138)+(AC139*$C139)</f>
        <v>24979</v>
      </c>
      <c r="AD140" s="53" t="n">
        <f aca="false">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+(AD134*$C134)+(AD135*$C135)+(AD136*$C136)+(AD137*$C137)+(AD138*$C138)+(AD139*$C139)</f>
        <v>24979</v>
      </c>
      <c r="AE140" s="53" t="n">
        <f aca="false">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+(AE134*$C134)+(AE135*$C135)+(AE136*$C136)+(AE137*$C137)+(AE138*$C138)+(AE139*$C139)</f>
        <v>24979</v>
      </c>
      <c r="AF140" s="53" t="n">
        <f aca="false">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+(AF134*$C134)+(AF135*$C135)+(AF136*$C136)+(AF137*$C137)+(AF138*$C138)+(AF139*$C139)</f>
        <v>24979</v>
      </c>
      <c r="AG140" s="53" t="n">
        <f aca="false">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+(AG134*$C134)+(AG135*$C135)+(AG136*$C136)+(AG137*$C137)+(AG138*$C138)+(AG139*$C139)</f>
        <v>24979</v>
      </c>
      <c r="AH140" s="53" t="n">
        <f aca="false">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+(AH134*$C134)+(AH135*$C135)+(AH136*$C136)+(AH137*$C137)+(AH138*$C138)+(AH139*$C139)</f>
        <v>24979</v>
      </c>
      <c r="AI140" s="55" t="n">
        <f aca="false">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+(AI134*$C134)+(AI135*$C135)+(AI136*$C136)+(AI137*$C137)+(AI138*$C138)+(AI139*$C139)</f>
        <v>25148.2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56"/>
      <c r="B141" s="57" t="s">
        <v>12</v>
      </c>
      <c r="C141" s="58" t="n">
        <v>0.039</v>
      </c>
      <c r="D141" s="59"/>
      <c r="E141" s="51"/>
      <c r="F141" s="60"/>
      <c r="G141" s="51"/>
      <c r="H141" s="51"/>
      <c r="I141" s="51"/>
      <c r="J141" s="51"/>
      <c r="K141" s="51"/>
      <c r="L141" s="51"/>
      <c r="M141" s="60"/>
      <c r="N141" s="51"/>
      <c r="O141" s="51"/>
      <c r="P141" s="51"/>
      <c r="Q141" s="51"/>
      <c r="R141" s="51"/>
      <c r="S141" s="51"/>
      <c r="T141" s="60"/>
      <c r="U141" s="51"/>
      <c r="V141" s="51"/>
      <c r="W141" s="51"/>
      <c r="X141" s="51"/>
      <c r="Y141" s="53"/>
      <c r="Z141" s="54" t="n">
        <f aca="false">(IF(Z113&lt;100%,0,Z113*$C113)+IF(Z114&lt;100%,0,Z114*$C114)+IF(Z115&lt;100%,0,Z115*$C115)+IF(Z116&lt;100%,0,Z116*$C116)+IF(Z117&lt;100%,0,Z117*$C117)+IF(Z118&lt;100%,0,Z118*$C118)+IF(Z119&lt;100%,0,Z119*$C119)+IF(Z120&lt;100%,0,Z120*$C120)+IF(Z121&lt;100%,0,Z121*$C121)+IF(Z122&lt;100%,0,Z122*$C122)+IF(Z123&lt;100%,0,Z123*$C123)+IF(Z124&lt;100%,0,Z124*$C124)+IF(Z125&lt;100%,0,Z125*$C125)+IF(Z126&lt;100%,0,Z126*$C126)+IF(Z127&lt;100%,0,Z127*$C127)+IF(Z128&lt;100%,0,Z128*$C128)+IF(Z129&lt;100%,0,Z129*$C129)+IF(Z130&lt;100%,0,Z130*$C130)+IF(Z131&lt;100%,0,Z131*$C131)+IF(Z132&lt;100%,0,Z132*$C132)+IF(Z133&lt;100%,0,Z133*$C133)+IF(Z134&lt;100%,0,Z134*$C134)+IF(Z135&lt;100%,0,Z135*$C135)+IF(Z136&lt;100%,0,Z136*$C136)+IF(Z137&lt;100%,0,Z137*$C137)+IF(Z138&lt;100%,0,Z138*$C138)+IF(Z139&lt;100%,0,Z139*$C139))*$C141</f>
        <v>942.942</v>
      </c>
      <c r="AA141" s="60" t="n">
        <f aca="false">(IF(AA113&lt;100%,0,AA113*$C113)+IF(AA114&lt;100%,0,AA114*$C114)+IF(AA115&lt;100%,0,AA115*$C115)+IF(AA116&lt;100%,0,AA116*$C116)+IF(AA117&lt;100%,0,AA117*$C117)+IF(AA118&lt;100%,0,AA118*$C118)+IF(AA119&lt;100%,0,AA119*$C119)+IF(AA120&lt;100%,0,AA120*$C120)+IF(AA121&lt;100%,0,AA121*$C121)+IF(AA122&lt;100%,0,AA122*$C122)+IF(AA123&lt;100%,0,AA123*$C123)+IF(AA124&lt;100%,0,AA124*$C124)+IF(AA125&lt;100%,0,AA125*$C125)+IF(AA126&lt;100%,0,AA126*$C126)+IF(AA127&lt;100%,0,AA127*$C127)+IF(AA128&lt;100%,0,AA128*$C128)+IF(AA129&lt;100%,0,AA129*$C129)+IF(AA130&lt;100%,0,AA130*$C130)+IF(AA131&lt;100%,0,AA131*$C131)+IF(AA132&lt;100%,0,AA132*$C132)+IF(AA133&lt;100%,0,AA133*$C133)+IF(AA134&lt;100%,0,AA134*$C134)+IF(AA135&lt;100%,0,AA135*$C135)+IF(AA136&lt;100%,0,AA136*$C136)+IF(AA137&lt;100%,0,AA137*$C137)+IF(AA138&lt;100%,0,AA138*$C138)+IF(AA139&lt;100%,0,AA139*$C139))*$C141</f>
        <v>942.942</v>
      </c>
      <c r="AB141" s="51" t="n">
        <f aca="false">(IF(AB113&lt;100%,0,AB113*$C113)+IF(AB114&lt;100%,0,AB114*$C114)+IF(AB115&lt;100%,0,AB115*$C115)+IF(AB116&lt;100%,0,AB116*$C116)+IF(AB117&lt;100%,0,AB117*$C117)+IF(AB118&lt;100%,0,AB118*$C118)+IF(AB119&lt;100%,0,AB119*$C119)+IF(AB120&lt;100%,0,AB120*$C120)+IF(AB121&lt;100%,0,AB121*$C121)+IF(AB122&lt;100%,0,AB122*$C122)+IF(AB123&lt;100%,0,AB123*$C123)+IF(AB124&lt;100%,0,AB124*$C124)+IF(AB125&lt;100%,0,AB125*$C125)+IF(AB126&lt;100%,0,AB126*$C126)+IF(AB127&lt;100%,0,AB127*$C127)+IF(AB128&lt;100%,0,AB128*$C128)+IF(AB129&lt;100%,0,AB129*$C129)+IF(AB130&lt;100%,0,AB130*$C130)+IF(AB131&lt;100%,0,AB131*$C131)+IF(AB132&lt;100%,0,AB132*$C132)+IF(AB133&lt;100%,0,AB133*$C133)+IF(AB134&lt;100%,0,AB134*$C134)+IF(AB135&lt;100%,0,AB135*$C135)+IF(AB136&lt;100%,0,AB136*$C136)+IF(AB137&lt;100%,0,AB137*$C137)+IF(AB138&lt;100%,0,AB138*$C138)+IF(AB139&lt;100%,0,AB139*$C139))*$C141</f>
        <v>942.942</v>
      </c>
      <c r="AC141" s="51" t="n">
        <f aca="false">(IF(AC113&lt;100%,0,AC113*$C113)+IF(AC114&lt;100%,0,AC114*$C114)+IF(AC115&lt;100%,0,AC115*$C115)+IF(AC116&lt;100%,0,AC116*$C116)+IF(AC117&lt;100%,0,AC117*$C117)+IF(AC118&lt;100%,0,AC118*$C118)+IF(AC119&lt;100%,0,AC119*$C119)+IF(AC120&lt;100%,0,AC120*$C120)+IF(AC121&lt;100%,0,AC121*$C121)+IF(AC122&lt;100%,0,AC122*$C122)+IF(AC123&lt;100%,0,AC123*$C123)+IF(AC124&lt;100%,0,AC124*$C124)+IF(AC125&lt;100%,0,AC125*$C125)+IF(AC126&lt;100%,0,AC126*$C126)+IF(AC127&lt;100%,0,AC127*$C127)+IF(AC128&lt;100%,0,AC128*$C128)+IF(AC129&lt;100%,0,AC129*$C129)+IF(AC130&lt;100%,0,AC130*$C130)+IF(AC131&lt;100%,0,AC131*$C131)+IF(AC132&lt;100%,0,AC132*$C132)+IF(AC133&lt;100%,0,AC133*$C133)+IF(AC134&lt;100%,0,AC134*$C134)+IF(AC135&lt;100%,0,AC135*$C135)+IF(AC136&lt;100%,0,AC136*$C136)+IF(AC137&lt;100%,0,AC137*$C137)+IF(AC138&lt;100%,0,AC138*$C138)+IF(AC139&lt;100%,0,AC139*$C139))*$C141</f>
        <v>974.181</v>
      </c>
      <c r="AD141" s="51" t="n">
        <f aca="false">(IF(AD113&lt;100%,0,AD113*$C113)+IF(AD114&lt;100%,0,AD114*$C114)+IF(AD115&lt;100%,0,AD115*$C115)+IF(AD116&lt;100%,0,AD116*$C116)+IF(AD117&lt;100%,0,AD117*$C117)+IF(AD118&lt;100%,0,AD118*$C118)+IF(AD119&lt;100%,0,AD119*$C119)+IF(AD120&lt;100%,0,AD120*$C120)+IF(AD121&lt;100%,0,AD121*$C121)+IF(AD122&lt;100%,0,AD122*$C122)+IF(AD123&lt;100%,0,AD123*$C123)+IF(AD124&lt;100%,0,AD124*$C124)+IF(AD125&lt;100%,0,AD125*$C125)+IF(AD126&lt;100%,0,AD126*$C126)+IF(AD127&lt;100%,0,AD127*$C127)+IF(AD128&lt;100%,0,AD128*$C128)+IF(AD129&lt;100%,0,AD129*$C129)+IF(AD130&lt;100%,0,AD130*$C130)+IF(AD131&lt;100%,0,AD131*$C131)+IF(AD132&lt;100%,0,AD132*$C132)+IF(AD133&lt;100%,0,AD133*$C133)+IF(AD134&lt;100%,0,AD134*$C134)+IF(AD135&lt;100%,0,AD135*$C135)+IF(AD136&lt;100%,0,AD136*$C136)+IF(AD137&lt;100%,0,AD137*$C137)+IF(AD138&lt;100%,0,AD138*$C138)+IF(AD139&lt;100%,0,AD139*$C139))*$C141</f>
        <v>974.181</v>
      </c>
      <c r="AE141" s="51" t="n">
        <f aca="false">(IF(AE113&lt;100%,0,AE113*$C113)+IF(AE114&lt;100%,0,AE114*$C114)+IF(AE115&lt;100%,0,AE115*$C115)+IF(AE116&lt;100%,0,AE116*$C116)+IF(AE117&lt;100%,0,AE117*$C117)+IF(AE118&lt;100%,0,AE118*$C118)+IF(AE119&lt;100%,0,AE119*$C119)+IF(AE120&lt;100%,0,AE120*$C120)+IF(AE121&lt;100%,0,AE121*$C121)+IF(AE122&lt;100%,0,AE122*$C122)+IF(AE123&lt;100%,0,AE123*$C123)+IF(AE124&lt;100%,0,AE124*$C124)+IF(AE125&lt;100%,0,AE125*$C125)+IF(AE126&lt;100%,0,AE126*$C126)+IF(AE127&lt;100%,0,AE127*$C127)+IF(AE128&lt;100%,0,AE128*$C128)+IF(AE129&lt;100%,0,AE129*$C129)+IF(AE130&lt;100%,0,AE130*$C130)+IF(AE131&lt;100%,0,AE131*$C131)+IF(AE132&lt;100%,0,AE132*$C132)+IF(AE133&lt;100%,0,AE133*$C133)+IF(AE134&lt;100%,0,AE134*$C134)+IF(AE135&lt;100%,0,AE135*$C135)+IF(AE136&lt;100%,0,AE136*$C136)+IF(AE137&lt;100%,0,AE137*$C137)+IF(AE138&lt;100%,0,AE138*$C138)+IF(AE139&lt;100%,0,AE139*$C139))*$C141</f>
        <v>974.181</v>
      </c>
      <c r="AF141" s="51" t="n">
        <f aca="false">(IF(AF113&lt;100%,0,AF113*$C113)+IF(AF114&lt;100%,0,AF114*$C114)+IF(AF115&lt;100%,0,AF115*$C115)+IF(AF116&lt;100%,0,AF116*$C116)+IF(AF117&lt;100%,0,AF117*$C117)+IF(AF118&lt;100%,0,AF118*$C118)+IF(AF119&lt;100%,0,AF119*$C119)+IF(AF120&lt;100%,0,AF120*$C120)+IF(AF121&lt;100%,0,AF121*$C121)+IF(AF122&lt;100%,0,AF122*$C122)+IF(AF123&lt;100%,0,AF123*$C123)+IF(AF124&lt;100%,0,AF124*$C124)+IF(AF125&lt;100%,0,AF125*$C125)+IF(AF126&lt;100%,0,AF126*$C126)+IF(AF127&lt;100%,0,AF127*$C127)+IF(AF128&lt;100%,0,AF128*$C128)+IF(AF129&lt;100%,0,AF129*$C129)+IF(AF130&lt;100%,0,AF130*$C130)+IF(AF131&lt;100%,0,AF131*$C131)+IF(AF132&lt;100%,0,AF132*$C132)+IF(AF133&lt;100%,0,AF133*$C133)+IF(AF134&lt;100%,0,AF134*$C134)+IF(AF135&lt;100%,0,AF135*$C135)+IF(AF136&lt;100%,0,AF136*$C136)+IF(AF137&lt;100%,0,AF137*$C137)+IF(AF138&lt;100%,0,AF138*$C138)+IF(AF139&lt;100%,0,AF139*$C139))*$C141</f>
        <v>974.181</v>
      </c>
      <c r="AG141" s="51" t="n">
        <f aca="false">(IF(AG113&lt;100%,0,AG113*$C113)+IF(AG114&lt;100%,0,AG114*$C114)+IF(AG115&lt;100%,0,AG115*$C115)+IF(AG116&lt;100%,0,AG116*$C116)+IF(AG117&lt;100%,0,AG117*$C117)+IF(AG118&lt;100%,0,AG118*$C118)+IF(AG119&lt;100%,0,AG119*$C119)+IF(AG120&lt;100%,0,AG120*$C120)+IF(AG121&lt;100%,0,AG121*$C121)+IF(AG122&lt;100%,0,AG122*$C122)+IF(AG123&lt;100%,0,AG123*$C123)+IF(AG124&lt;100%,0,AG124*$C124)+IF(AG125&lt;100%,0,AG125*$C125)+IF(AG126&lt;100%,0,AG126*$C126)+IF(AG127&lt;100%,0,AG127*$C127)+IF(AG128&lt;100%,0,AG128*$C128)+IF(AG129&lt;100%,0,AG129*$C129)+IF(AG130&lt;100%,0,AG130*$C130)+IF(AG131&lt;100%,0,AG131*$C131)+IF(AG132&lt;100%,0,AG132*$C132)+IF(AG133&lt;100%,0,AG133*$C133)+IF(AG134&lt;100%,0,AG134*$C134)+IF(AG135&lt;100%,0,AG135*$C135)+IF(AG136&lt;100%,0,AG136*$C136)+IF(AG137&lt;100%,0,AG137*$C137)+IF(AG138&lt;100%,0,AG138*$C138)+IF(AG139&lt;100%,0,AG139*$C139))*$C141</f>
        <v>974.181</v>
      </c>
      <c r="AH141" s="51" t="n">
        <f aca="false">(IF(AH113&lt;100%,0,AH113*$C113)+IF(AH114&lt;100%,0,AH114*$C114)+IF(AH115&lt;100%,0,AH115*$C115)+IF(AH116&lt;100%,0,AH116*$C116)+IF(AH117&lt;100%,0,AH117*$C117)+IF(AH118&lt;100%,0,AH118*$C118)+IF(AH119&lt;100%,0,AH119*$C119)+IF(AH120&lt;100%,0,AH120*$C120)+IF(AH121&lt;100%,0,AH121*$C121)+IF(AH122&lt;100%,0,AH122*$C122)+IF(AH123&lt;100%,0,AH123*$C123)+IF(AH124&lt;100%,0,AH124*$C124)+IF(AH125&lt;100%,0,AH125*$C125)+IF(AH126&lt;100%,0,AH126*$C126)+IF(AH127&lt;100%,0,AH127*$C127)+IF(AH128&lt;100%,0,AH128*$C128)+IF(AH129&lt;100%,0,AH129*$C129)+IF(AH130&lt;100%,0,AH130*$C130)+IF(AH131&lt;100%,0,AH131*$C131)+IF(AH132&lt;100%,0,AH132*$C132)+IF(AH133&lt;100%,0,AH133*$C133)+IF(AH134&lt;100%,0,AH134*$C134)+IF(AH135&lt;100%,0,AH135*$C135)+IF(AH136&lt;100%,0,AH136*$C136)+IF(AH137&lt;100%,0,AH137*$C137)+IF(AH138&lt;100%,0,AH138*$C138)+IF(AH139&lt;100%,0,AH139*$C139))*$C141</f>
        <v>974.181</v>
      </c>
      <c r="AI141" s="55" t="n">
        <f aca="false">(IF(AI113&lt;100%,0,AI113*$C113)+IF(AI114&lt;100%,0,AI114*$C114)+IF(AI115&lt;100%,0,AI115*$C115)+IF(AI116&lt;100%,0,AI116*$C116)+IF(AI117&lt;100%,0,AI117*$C117)+IF(AI118&lt;100%,0,AI118*$C118)+IF(AI119&lt;100%,0,AI119*$C119)+IF(AI120&lt;100%,0,AI120*$C120)+IF(AI121&lt;100%,0,AI121*$C121)+IF(AI122&lt;100%,0,AI122*$C122)+IF(AI123&lt;100%,0,AI123*$C123)+IF(AI124&lt;100%,0,AI124*$C124)+IF(AI125&lt;100%,0,AI125*$C125)+IF(AI126&lt;100%,0,AI126*$C126)+IF(AI127&lt;100%,0,AI127*$C127)+IF(AI128&lt;100%,0,AI128*$C128)+IF(AI129&lt;100%,0,AI129*$C129)+IF(AI130&lt;100%,0,AI130*$C130)+IF(AI131&lt;100%,0,AI131*$C131)+IF(AI132&lt;100%,0,AI132*$C132)+IF(AI133&lt;100%,0,AI133*$C133)+IF(AI134&lt;100%,0,AI134*$C134)+IF(AI135&lt;100%,0,AI135*$C135)+IF(AI136&lt;100%,0,AI136*$C136)+IF(AI137&lt;100%,0,AI137*$C137)+IF(AI138&lt;100%,0,AI138*$C138)+IF(AI139&lt;100%,0,AI139*$C139))*$C141</f>
        <v>974.181</v>
      </c>
      <c r="AJ141" s="61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</row>
    <row r="142" customFormat="false" ht="15.95" hidden="false" customHeight="true" outlineLevel="0" collapsed="false">
      <c r="A142" s="56"/>
      <c r="B142" s="63" t="s">
        <v>13</v>
      </c>
      <c r="C142" s="64"/>
      <c r="D142" s="59"/>
      <c r="E142" s="65" t="n">
        <f aca="false">E140-E141</f>
        <v>22197.2</v>
      </c>
      <c r="F142" s="66" t="n">
        <f aca="false">F140-F141</f>
        <v>22309</v>
      </c>
      <c r="G142" s="67" t="n">
        <f aca="false">G140-G141</f>
        <v>22309</v>
      </c>
      <c r="H142" s="67" t="n">
        <f aca="false">H140-H141</f>
        <v>22309</v>
      </c>
      <c r="I142" s="67" t="n">
        <f aca="false">I140-I141</f>
        <v>21508</v>
      </c>
      <c r="J142" s="67" t="n">
        <f aca="false">J140-J141</f>
        <v>21737.8</v>
      </c>
      <c r="K142" s="67" t="n">
        <f aca="false">K140-K141</f>
        <v>21852.7</v>
      </c>
      <c r="L142" s="65" t="n">
        <f aca="false">L140-L141</f>
        <v>23397.45</v>
      </c>
      <c r="M142" s="66" t="n">
        <f aca="false">M140-M141</f>
        <v>23558.56</v>
      </c>
      <c r="N142" s="67" t="n">
        <f aca="false">N140-N141</f>
        <v>23608.84</v>
      </c>
      <c r="O142" s="67" t="n">
        <f aca="false">O140-O141</f>
        <v>23709.4</v>
      </c>
      <c r="P142" s="67" t="n">
        <f aca="false">P140-P141</f>
        <v>23212.6</v>
      </c>
      <c r="Q142" s="67" t="n">
        <f aca="false">Q140-Q141</f>
        <v>23585.1</v>
      </c>
      <c r="R142" s="67" t="n">
        <f aca="false">R140-R141</f>
        <v>24104.13</v>
      </c>
      <c r="S142" s="65" t="n">
        <f aca="false">S140-S141</f>
        <v>24169.62</v>
      </c>
      <c r="T142" s="66" t="n">
        <f aca="false">T140-T141</f>
        <v>24107.76</v>
      </c>
      <c r="U142" s="67" t="n">
        <f aca="false">U140-U141</f>
        <v>24107.76</v>
      </c>
      <c r="V142" s="67" t="n">
        <f aca="false">V140-V141</f>
        <v>24107.76</v>
      </c>
      <c r="W142" s="67" t="n">
        <f aca="false">W140-W141</f>
        <v>24178</v>
      </c>
      <c r="X142" s="67" t="n">
        <f aca="false">X140-X141</f>
        <v>23456.7</v>
      </c>
      <c r="Y142" s="67" t="n">
        <f aca="false">Y140-Y141</f>
        <v>23684.71</v>
      </c>
      <c r="Z142" s="68" t="n">
        <f aca="false">Z140-Z141</f>
        <v>23235.058</v>
      </c>
      <c r="AA142" s="66" t="n">
        <f aca="false">AA140-AA141</f>
        <v>23395.258</v>
      </c>
      <c r="AB142" s="67" t="n">
        <f aca="false">AB140-AB141</f>
        <v>23795.758</v>
      </c>
      <c r="AC142" s="67" t="n">
        <f aca="false">AC140-AC141</f>
        <v>24004.819</v>
      </c>
      <c r="AD142" s="67" t="n">
        <f aca="false">AD140-AD141</f>
        <v>24004.819</v>
      </c>
      <c r="AE142" s="67" t="n">
        <f aca="false">AE140-AE141</f>
        <v>24004.819</v>
      </c>
      <c r="AF142" s="67" t="n">
        <f aca="false">AF140-AF141</f>
        <v>24004.819</v>
      </c>
      <c r="AG142" s="67" t="n">
        <f aca="false">AG140-AG141</f>
        <v>24004.819</v>
      </c>
      <c r="AH142" s="67" t="n">
        <f aca="false">AH140-AH141</f>
        <v>24004.819</v>
      </c>
      <c r="AI142" s="69" t="n">
        <f aca="false">AI140-AI141</f>
        <v>24174.019</v>
      </c>
      <c r="AJ142" s="61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</row>
    <row r="143" customFormat="false" ht="15.95" hidden="false" customHeight="true" outlineLevel="0" collapsed="false">
      <c r="A143" s="18"/>
      <c r="B143" s="70" t="s">
        <v>14</v>
      </c>
      <c r="C143" s="71" t="n">
        <f aca="false">SUM(C113:C139)</f>
        <v>25825</v>
      </c>
      <c r="D143" s="20"/>
      <c r="E143" s="21"/>
      <c r="F143" s="22"/>
      <c r="G143" s="23"/>
      <c r="H143" s="23"/>
      <c r="I143" s="23"/>
      <c r="J143" s="23"/>
      <c r="K143" s="23"/>
      <c r="L143" s="21"/>
      <c r="M143" s="22"/>
      <c r="N143" s="23"/>
      <c r="O143" s="23"/>
      <c r="P143" s="23"/>
      <c r="Q143" s="23"/>
      <c r="R143" s="23"/>
      <c r="S143" s="21"/>
      <c r="T143" s="22"/>
      <c r="U143" s="23"/>
      <c r="V143" s="23"/>
      <c r="W143" s="23"/>
      <c r="X143" s="23"/>
      <c r="Y143" s="23"/>
      <c r="Z143" s="24"/>
      <c r="AA143" s="22"/>
      <c r="AB143" s="23"/>
      <c r="AC143" s="23"/>
      <c r="AD143" s="23"/>
      <c r="AE143" s="23"/>
      <c r="AF143" s="23"/>
      <c r="AG143" s="23"/>
      <c r="AH143" s="23"/>
      <c r="AI143" s="25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18"/>
      <c r="B144" s="72"/>
      <c r="C144" s="18" t="n">
        <f aca="false">SUM(E142:AI142)/31</f>
        <v>23414.1966774194</v>
      </c>
      <c r="D144" s="20"/>
      <c r="E144" s="21"/>
      <c r="F144" s="22"/>
      <c r="G144" s="23"/>
      <c r="H144" s="23"/>
      <c r="I144" s="23"/>
      <c r="J144" s="23"/>
      <c r="K144" s="23"/>
      <c r="L144" s="21"/>
      <c r="M144" s="22"/>
      <c r="N144" s="23"/>
      <c r="O144" s="23"/>
      <c r="P144" s="23"/>
      <c r="Q144" s="23"/>
      <c r="R144" s="23"/>
      <c r="S144" s="21"/>
      <c r="T144" s="22"/>
      <c r="U144" s="23"/>
      <c r="V144" s="23"/>
      <c r="W144" s="23"/>
      <c r="X144" s="23"/>
      <c r="Y144" s="23"/>
      <c r="Z144" s="24"/>
      <c r="AA144" s="22"/>
      <c r="AB144" s="23"/>
      <c r="AC144" s="23"/>
      <c r="AD144" s="23"/>
      <c r="AE144" s="23"/>
      <c r="AF144" s="23"/>
      <c r="AG144" s="23"/>
      <c r="AH144" s="23"/>
      <c r="AI144" s="25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18"/>
      <c r="B145" s="19" t="s">
        <v>103</v>
      </c>
      <c r="C145" s="18"/>
      <c r="D145" s="20"/>
      <c r="E145" s="21"/>
      <c r="F145" s="22"/>
      <c r="G145" s="23"/>
      <c r="H145" s="23"/>
      <c r="I145" s="23"/>
      <c r="J145" s="23"/>
      <c r="K145" s="23"/>
      <c r="L145" s="21"/>
      <c r="M145" s="22"/>
      <c r="N145" s="23"/>
      <c r="O145" s="23"/>
      <c r="P145" s="23"/>
      <c r="Q145" s="23"/>
      <c r="R145" s="23"/>
      <c r="S145" s="21"/>
      <c r="T145" s="22"/>
      <c r="U145" s="23"/>
      <c r="V145" s="23"/>
      <c r="W145" s="23"/>
      <c r="X145" s="23"/>
      <c r="Y145" s="23"/>
      <c r="Z145" s="24"/>
      <c r="AA145" s="22"/>
      <c r="AB145" s="23"/>
      <c r="AC145" s="23"/>
      <c r="AD145" s="23"/>
      <c r="AE145" s="23"/>
      <c r="AF145" s="23"/>
      <c r="AG145" s="23"/>
      <c r="AH145" s="23"/>
      <c r="AI145" s="25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27" t="n">
        <v>1</v>
      </c>
      <c r="B146" s="28" t="s">
        <v>104</v>
      </c>
      <c r="C146" s="27" t="n">
        <v>836</v>
      </c>
      <c r="D146" s="29"/>
      <c r="E146" s="30" t="n">
        <v>1</v>
      </c>
      <c r="F146" s="31" t="n">
        <v>1</v>
      </c>
      <c r="G146" s="32" t="n">
        <v>1</v>
      </c>
      <c r="H146" s="32" t="n">
        <v>1</v>
      </c>
      <c r="I146" s="32" t="n">
        <v>1</v>
      </c>
      <c r="J146" s="32" t="n">
        <v>1</v>
      </c>
      <c r="K146" s="32" t="n">
        <v>1</v>
      </c>
      <c r="L146" s="30" t="n">
        <v>1</v>
      </c>
      <c r="M146" s="31" t="n">
        <v>1</v>
      </c>
      <c r="N146" s="32" t="n">
        <v>1</v>
      </c>
      <c r="O146" s="32" t="n">
        <v>1</v>
      </c>
      <c r="P146" s="32" t="n">
        <v>1</v>
      </c>
      <c r="Q146" s="32" t="n">
        <v>1</v>
      </c>
      <c r="R146" s="32" t="n">
        <v>1</v>
      </c>
      <c r="S146" s="30" t="n">
        <v>1</v>
      </c>
      <c r="T146" s="31" t="n">
        <v>1</v>
      </c>
      <c r="U146" s="32" t="n">
        <v>1</v>
      </c>
      <c r="V146" s="32" t="n">
        <v>1</v>
      </c>
      <c r="W146" s="32" t="n">
        <v>1</v>
      </c>
      <c r="X146" s="32" t="n">
        <v>1</v>
      </c>
      <c r="Y146" s="32" t="n">
        <v>1</v>
      </c>
      <c r="Z146" s="33" t="n">
        <v>1</v>
      </c>
      <c r="AA146" s="31" t="n">
        <v>1</v>
      </c>
      <c r="AB146" s="32" t="n">
        <v>1</v>
      </c>
      <c r="AC146" s="32" t="n">
        <v>1</v>
      </c>
      <c r="AD146" s="32" t="n">
        <v>1</v>
      </c>
      <c r="AE146" s="32" t="n">
        <v>1</v>
      </c>
      <c r="AF146" s="32" t="n">
        <v>1</v>
      </c>
      <c r="AG146" s="32" t="n">
        <v>1</v>
      </c>
      <c r="AH146" s="32" t="n">
        <v>1</v>
      </c>
      <c r="AI146" s="3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27" t="n">
        <f aca="false">+A146+1</f>
        <v>2</v>
      </c>
      <c r="B147" s="28" t="s">
        <v>105</v>
      </c>
      <c r="C147" s="27" t="n">
        <v>858</v>
      </c>
      <c r="D147" s="32"/>
      <c r="E147" s="30" t="n">
        <v>1</v>
      </c>
      <c r="F147" s="31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0" t="n">
        <v>1</v>
      </c>
      <c r="M147" s="31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0" t="n">
        <v>1</v>
      </c>
      <c r="T147" s="31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2" t="n">
        <v>1</v>
      </c>
      <c r="Z147" s="33" t="n">
        <v>1</v>
      </c>
      <c r="AA147" s="31" t="n">
        <v>1</v>
      </c>
      <c r="AB147" s="32" t="n">
        <v>1</v>
      </c>
      <c r="AC147" s="32" t="n">
        <v>1</v>
      </c>
      <c r="AD147" s="32" t="n">
        <v>1</v>
      </c>
      <c r="AE147" s="32" t="n">
        <v>1</v>
      </c>
      <c r="AF147" s="32" t="n">
        <v>1</v>
      </c>
      <c r="AG147" s="32" t="n">
        <v>1</v>
      </c>
      <c r="AH147" s="32" t="n">
        <v>1</v>
      </c>
      <c r="AI147" s="34" t="n">
        <v>1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76" t="n">
        <f aca="false">+A147+1</f>
        <v>3</v>
      </c>
      <c r="B148" s="77" t="s">
        <v>106</v>
      </c>
      <c r="C148" s="76" t="n">
        <v>1125</v>
      </c>
      <c r="D148" s="78"/>
      <c r="E148" s="79" t="n">
        <v>0</v>
      </c>
      <c r="F148" s="80" t="n">
        <v>0</v>
      </c>
      <c r="G148" s="81" t="n">
        <v>0</v>
      </c>
      <c r="H148" s="81" t="n">
        <v>0</v>
      </c>
      <c r="I148" s="81" t="n">
        <v>0</v>
      </c>
      <c r="J148" s="81" t="n">
        <v>0</v>
      </c>
      <c r="K148" s="81" t="n">
        <v>0</v>
      </c>
      <c r="L148" s="79" t="n">
        <v>0</v>
      </c>
      <c r="M148" s="80" t="n">
        <v>0</v>
      </c>
      <c r="N148" s="81" t="n">
        <v>0</v>
      </c>
      <c r="O148" s="81" t="n">
        <v>0</v>
      </c>
      <c r="P148" s="81" t="n">
        <v>0</v>
      </c>
      <c r="Q148" s="81" t="n">
        <v>0</v>
      </c>
      <c r="R148" s="81" t="n">
        <v>0</v>
      </c>
      <c r="S148" s="79" t="n">
        <v>0</v>
      </c>
      <c r="T148" s="100" t="n">
        <v>0</v>
      </c>
      <c r="U148" s="90" t="n">
        <v>0</v>
      </c>
      <c r="V148" s="90" t="n">
        <v>0</v>
      </c>
      <c r="W148" s="90" t="n">
        <v>0</v>
      </c>
      <c r="X148" s="90" t="n">
        <v>0</v>
      </c>
      <c r="Y148" s="101" t="n">
        <v>0</v>
      </c>
      <c r="Z148" s="102" t="n">
        <v>0.2</v>
      </c>
      <c r="AA148" s="90" t="n">
        <v>0.5</v>
      </c>
      <c r="AB148" s="90" t="n">
        <v>0.7</v>
      </c>
      <c r="AC148" s="90" t="n">
        <v>0.9</v>
      </c>
      <c r="AD148" s="32" t="n">
        <v>1</v>
      </c>
      <c r="AE148" s="32" t="n">
        <v>1</v>
      </c>
      <c r="AF148" s="32" t="n">
        <v>1</v>
      </c>
      <c r="AG148" s="32" t="n">
        <v>1</v>
      </c>
      <c r="AH148" s="32" t="n">
        <v>1</v>
      </c>
      <c r="AI148" s="34" t="n">
        <v>1</v>
      </c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5.95" hidden="false" customHeight="true" outlineLevel="0" collapsed="false">
      <c r="A149" s="27" t="n">
        <f aca="false">+A148+1</f>
        <v>4</v>
      </c>
      <c r="B149" s="28" t="s">
        <v>107</v>
      </c>
      <c r="C149" s="27" t="n">
        <v>1210</v>
      </c>
      <c r="D149" s="29"/>
      <c r="E149" s="30" t="n">
        <v>0</v>
      </c>
      <c r="F149" s="31" t="n">
        <v>0</v>
      </c>
      <c r="G149" s="32" t="n">
        <v>0</v>
      </c>
      <c r="H149" s="32" t="n">
        <v>0</v>
      </c>
      <c r="I149" s="32" t="n">
        <v>0</v>
      </c>
      <c r="J149" s="32" t="n">
        <v>0</v>
      </c>
      <c r="K149" s="32" t="n">
        <v>0.03</v>
      </c>
      <c r="L149" s="30" t="n">
        <v>0.8</v>
      </c>
      <c r="M149" s="31" t="n">
        <v>1</v>
      </c>
      <c r="N149" s="32" t="n">
        <v>1</v>
      </c>
      <c r="O149" s="32" t="n">
        <v>1</v>
      </c>
      <c r="P149" s="32" t="n">
        <v>1</v>
      </c>
      <c r="Q149" s="32" t="n">
        <v>1</v>
      </c>
      <c r="R149" s="32" t="n">
        <v>1</v>
      </c>
      <c r="S149" s="30" t="n">
        <v>1</v>
      </c>
      <c r="T149" s="31" t="n">
        <v>1</v>
      </c>
      <c r="U149" s="32" t="n">
        <v>1</v>
      </c>
      <c r="V149" s="32" t="n">
        <v>1</v>
      </c>
      <c r="W149" s="32" t="n">
        <v>1</v>
      </c>
      <c r="X149" s="32" t="n">
        <v>1</v>
      </c>
      <c r="Y149" s="32" t="n">
        <v>1</v>
      </c>
      <c r="Z149" s="33" t="n">
        <v>1</v>
      </c>
      <c r="AA149" s="31" t="n">
        <v>1</v>
      </c>
      <c r="AB149" s="32" t="n">
        <v>1</v>
      </c>
      <c r="AC149" s="32" t="n">
        <v>1</v>
      </c>
      <c r="AD149" s="32" t="n">
        <v>1</v>
      </c>
      <c r="AE149" s="32" t="n">
        <v>1</v>
      </c>
      <c r="AF149" s="32" t="n">
        <v>1</v>
      </c>
      <c r="AG149" s="32" t="n">
        <v>1</v>
      </c>
      <c r="AH149" s="32" t="n">
        <v>1</v>
      </c>
      <c r="AI149" s="34" t="n">
        <v>1</v>
      </c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5.95" hidden="false" customHeight="true" outlineLevel="0" collapsed="false">
      <c r="A150" s="27" t="n">
        <f aca="false">+A149+1</f>
        <v>5</v>
      </c>
      <c r="B150" s="28" t="s">
        <v>108</v>
      </c>
      <c r="C150" s="27" t="n">
        <v>936</v>
      </c>
      <c r="D150" s="35"/>
      <c r="E150" s="30" t="n">
        <v>1</v>
      </c>
      <c r="F150" s="31" t="n">
        <v>1</v>
      </c>
      <c r="G150" s="32" t="n">
        <v>1</v>
      </c>
      <c r="H150" s="32" t="n">
        <v>1</v>
      </c>
      <c r="I150" s="32" t="n">
        <v>1</v>
      </c>
      <c r="J150" s="32" t="n">
        <v>1</v>
      </c>
      <c r="K150" s="32" t="n">
        <v>1</v>
      </c>
      <c r="L150" s="30" t="n">
        <v>1</v>
      </c>
      <c r="M150" s="31" t="n">
        <v>1</v>
      </c>
      <c r="N150" s="32" t="n">
        <v>1</v>
      </c>
      <c r="O150" s="32" t="n">
        <v>1</v>
      </c>
      <c r="P150" s="32" t="n">
        <v>1</v>
      </c>
      <c r="Q150" s="32" t="n">
        <v>1</v>
      </c>
      <c r="R150" s="32" t="n">
        <v>1</v>
      </c>
      <c r="S150" s="30" t="n">
        <v>1</v>
      </c>
      <c r="T150" s="31" t="n">
        <v>1</v>
      </c>
      <c r="U150" s="32" t="n">
        <v>1</v>
      </c>
      <c r="V150" s="32" t="n">
        <v>1</v>
      </c>
      <c r="W150" s="32" t="n">
        <v>1</v>
      </c>
      <c r="X150" s="32" t="n">
        <v>1</v>
      </c>
      <c r="Y150" s="32" t="n">
        <v>1</v>
      </c>
      <c r="Z150" s="33" t="n">
        <v>1</v>
      </c>
      <c r="AA150" s="31" t="n">
        <v>1</v>
      </c>
      <c r="AB150" s="32" t="n">
        <v>1</v>
      </c>
      <c r="AC150" s="32" t="n">
        <v>1</v>
      </c>
      <c r="AD150" s="32" t="n">
        <v>1</v>
      </c>
      <c r="AE150" s="32" t="n">
        <v>1</v>
      </c>
      <c r="AF150" s="32" t="n">
        <v>1</v>
      </c>
      <c r="AG150" s="32" t="n">
        <v>1</v>
      </c>
      <c r="AH150" s="32" t="n">
        <v>1</v>
      </c>
      <c r="AI150" s="34" t="n">
        <v>1</v>
      </c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27" t="n">
        <f aca="false">+A150+1</f>
        <v>6</v>
      </c>
      <c r="B151" s="28" t="s">
        <v>109</v>
      </c>
      <c r="C151" s="27" t="n">
        <v>1075</v>
      </c>
      <c r="D151" s="35"/>
      <c r="E151" s="30" t="n">
        <v>1</v>
      </c>
      <c r="F151" s="31" t="n">
        <v>1</v>
      </c>
      <c r="G151" s="32" t="n">
        <v>1</v>
      </c>
      <c r="H151" s="32" t="n">
        <v>1</v>
      </c>
      <c r="I151" s="32" t="n">
        <v>1</v>
      </c>
      <c r="J151" s="32" t="n">
        <v>1</v>
      </c>
      <c r="K151" s="32" t="n">
        <v>1</v>
      </c>
      <c r="L151" s="30" t="n">
        <v>1</v>
      </c>
      <c r="M151" s="31" t="n">
        <v>1</v>
      </c>
      <c r="N151" s="32" t="n">
        <v>1</v>
      </c>
      <c r="O151" s="32" t="n">
        <v>1</v>
      </c>
      <c r="P151" s="32" t="n">
        <v>1</v>
      </c>
      <c r="Q151" s="32" t="n">
        <v>1</v>
      </c>
      <c r="R151" s="32" t="n">
        <v>1</v>
      </c>
      <c r="S151" s="30" t="n">
        <v>1</v>
      </c>
      <c r="T151" s="31" t="n">
        <v>1</v>
      </c>
      <c r="U151" s="32" t="n">
        <v>1</v>
      </c>
      <c r="V151" s="32" t="n">
        <v>1</v>
      </c>
      <c r="W151" s="32" t="n">
        <v>1</v>
      </c>
      <c r="X151" s="32" t="n">
        <v>1</v>
      </c>
      <c r="Y151" s="32" t="n">
        <v>1</v>
      </c>
      <c r="Z151" s="33" t="n">
        <v>1</v>
      </c>
      <c r="AA151" s="31" t="n">
        <v>1</v>
      </c>
      <c r="AB151" s="32" t="n">
        <v>1</v>
      </c>
      <c r="AC151" s="32" t="n">
        <v>1</v>
      </c>
      <c r="AD151" s="32" t="n">
        <v>1</v>
      </c>
      <c r="AE151" s="32" t="n">
        <v>1</v>
      </c>
      <c r="AF151" s="32" t="n">
        <v>1</v>
      </c>
      <c r="AG151" s="32" t="n">
        <v>1</v>
      </c>
      <c r="AH151" s="32" t="n">
        <v>1</v>
      </c>
      <c r="AI151" s="34" t="n">
        <v>1</v>
      </c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83" t="n">
        <f aca="false">+A151+1</f>
        <v>7</v>
      </c>
      <c r="B152" s="84" t="s">
        <v>110</v>
      </c>
      <c r="C152" s="83" t="n">
        <v>1170</v>
      </c>
      <c r="D152" s="85"/>
      <c r="E152" s="86" t="n">
        <v>1</v>
      </c>
      <c r="F152" s="74" t="n">
        <v>1</v>
      </c>
      <c r="G152" s="45" t="n">
        <v>1</v>
      </c>
      <c r="H152" s="45" t="n">
        <v>1</v>
      </c>
      <c r="I152" s="45" t="n">
        <v>1</v>
      </c>
      <c r="J152" s="45" t="n">
        <v>1</v>
      </c>
      <c r="K152" s="45" t="n">
        <v>1</v>
      </c>
      <c r="L152" s="86" t="n">
        <v>1</v>
      </c>
      <c r="M152" s="74" t="n">
        <v>1</v>
      </c>
      <c r="N152" s="45" t="n">
        <v>1</v>
      </c>
      <c r="O152" s="45" t="n">
        <v>0.99</v>
      </c>
      <c r="P152" s="45" t="n">
        <v>0.55</v>
      </c>
      <c r="Q152" s="45" t="n">
        <v>0.55</v>
      </c>
      <c r="R152" s="45" t="n">
        <v>1</v>
      </c>
      <c r="S152" s="86" t="n">
        <v>1</v>
      </c>
      <c r="T152" s="74" t="n">
        <v>1</v>
      </c>
      <c r="U152" s="45" t="n">
        <v>1</v>
      </c>
      <c r="V152" s="45" t="n">
        <v>1</v>
      </c>
      <c r="W152" s="45" t="n">
        <v>1</v>
      </c>
      <c r="X152" s="45" t="n">
        <v>1</v>
      </c>
      <c r="Y152" s="45" t="n">
        <v>1</v>
      </c>
      <c r="Z152" s="73" t="n">
        <v>1</v>
      </c>
      <c r="AA152" s="74" t="n">
        <v>1</v>
      </c>
      <c r="AB152" s="45" t="n">
        <v>1</v>
      </c>
      <c r="AC152" s="45" t="n">
        <v>1</v>
      </c>
      <c r="AD152" s="45" t="n">
        <v>1</v>
      </c>
      <c r="AE152" s="45" t="n">
        <v>1</v>
      </c>
      <c r="AF152" s="45" t="n">
        <v>1</v>
      </c>
      <c r="AG152" s="45" t="n">
        <v>1</v>
      </c>
      <c r="AH152" s="45" t="n">
        <v>1</v>
      </c>
      <c r="AI152" s="46" t="n">
        <v>1</v>
      </c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47"/>
      <c r="B153" s="48" t="s">
        <v>11</v>
      </c>
      <c r="C153" s="49"/>
      <c r="D153" s="50"/>
      <c r="E153" s="51" t="n">
        <f aca="false">(E146*$C146)+(E147*$C147)+(E148*$C148)+(E149*$C149)+(E150*$C150)+(E151*$C151)+(E152*$C152)</f>
        <v>4875</v>
      </c>
      <c r="F153" s="52" t="n">
        <f aca="false">(F146*$C146)+(F147*$C147)+(F148*$C148)+(F149*$C149)+(F150*$C150)+(F151*$C151)+(F152*$C152)</f>
        <v>4875</v>
      </c>
      <c r="G153" s="53" t="n">
        <f aca="false">(G146*$C146)+(G147*$C147)+(G148*$C148)+(G149*$C149)+(G150*$C150)+(G151*$C151)+(G152*$C152)</f>
        <v>4875</v>
      </c>
      <c r="H153" s="53" t="n">
        <f aca="false">(H146*$C146)+(H147*$C147)+(H148*$C148)+(H149*$C149)+(H150*$C150)+(H151*$C151)+(H152*$C152)</f>
        <v>4875</v>
      </c>
      <c r="I153" s="53" t="n">
        <f aca="false">(I146*$C146)+(I147*$C147)+(I148*$C148)+(I149*$C149)+(I150*$C150)+(I151*$C151)+(I152*$C152)</f>
        <v>4875</v>
      </c>
      <c r="J153" s="53" t="n">
        <f aca="false">(J146*$C146)+(J147*$C147)+(J148*$C148)+(J149*$C149)+(J150*$C150)+(J151*$C151)+(J152*$C152)</f>
        <v>4875</v>
      </c>
      <c r="K153" s="53" t="n">
        <f aca="false">(K146*$C146)+(K147*$C147)+(K148*$C148)+(K149*$C149)+(K150*$C150)+(K151*$C151)+(K152*$C152)</f>
        <v>4911.3</v>
      </c>
      <c r="L153" s="51" t="n">
        <f aca="false">(L146*$C146)+(L147*$C147)+(L148*$C148)+(L149*$C149)+(L150*$C150)+(L151*$C151)+(L152*$C152)</f>
        <v>5843</v>
      </c>
      <c r="M153" s="52" t="n">
        <f aca="false">(M146*$C146)+(M147*$C147)+(M148*$C148)+(M149*$C149)+(M150*$C150)+(M151*$C151)+(M152*$C152)</f>
        <v>6085</v>
      </c>
      <c r="N153" s="53" t="n">
        <f aca="false">(N146*$C146)+(N147*$C147)+(N148*$C148)+(N149*$C149)+(N150*$C150)+(N151*$C151)+(N152*$C152)</f>
        <v>6085</v>
      </c>
      <c r="O153" s="53" t="n">
        <f aca="false">(O146*$C146)+(O147*$C147)+(O148*$C148)+(O149*$C149)+(O150*$C150)+(O151*$C151)+(O152*$C152)</f>
        <v>6073.3</v>
      </c>
      <c r="P153" s="53" t="n">
        <f aca="false">(P146*$C146)+(P147*$C147)+(P148*$C148)+(P149*$C149)+(P150*$C150)+(P151*$C151)+(P152*$C152)</f>
        <v>5558.5</v>
      </c>
      <c r="Q153" s="53" t="n">
        <f aca="false">(Q146*$C146)+(Q147*$C147)+(Q148*$C148)+(Q149*$C149)+(Q150*$C150)+(Q151*$C151)+(Q152*$C152)</f>
        <v>5558.5</v>
      </c>
      <c r="R153" s="53" t="n">
        <f aca="false">(R146*$C146)+(R147*$C147)+(R148*$C148)+(R149*$C149)+(R150*$C150)+(R151*$C151)+(R152*$C152)</f>
        <v>6085</v>
      </c>
      <c r="S153" s="51" t="n">
        <f aca="false">(S146*$C146)+(S147*$C147)+(S148*$C148)+(S149*$C149)+(S150*$C150)+(S151*$C151)+(S152*$C152)</f>
        <v>6085</v>
      </c>
      <c r="T153" s="52" t="n">
        <f aca="false">(T146*$C146)+(T147*$C147)+(T148*$C148)+(T149*$C149)+(T150*$C150)+(T151*$C151)+(T152*$C152)</f>
        <v>6085</v>
      </c>
      <c r="U153" s="53" t="n">
        <f aca="false">(U146*$C146)+(U147*$C147)+(U148*$C148)+(U149*$C149)+(U150*$C150)+(U151*$C151)+(U152*$C152)</f>
        <v>6085</v>
      </c>
      <c r="V153" s="53" t="n">
        <f aca="false">(V146*$C146)+(V147*$C147)+(V148*$C148)+(V149*$C149)+(V150*$C150)+(V151*$C151)+(V152*$C152)</f>
        <v>6085</v>
      </c>
      <c r="W153" s="53" t="n">
        <f aca="false">(W146*$C146)+(W147*$C147)+(W148*$C148)+(W149*$C149)+(W150*$C150)+(W151*$C151)+(W152*$C152)</f>
        <v>6085</v>
      </c>
      <c r="X153" s="53" t="n">
        <f aca="false">(X146*$C146)+(X147*$C147)+(X148*$C148)+(X149*$C149)+(X150*$C150)+(X151*$C151)+(X152*$C152)</f>
        <v>6085</v>
      </c>
      <c r="Y153" s="53" t="n">
        <f aca="false">(Y146*$C146)+(Y147*$C147)+(Y148*$C148)+(Y149*$C149)+(Y150*$C150)+(Y151*$C151)+(Y152*$C152)</f>
        <v>6085</v>
      </c>
      <c r="Z153" s="54" t="n">
        <f aca="false">(Z146*$C146)+(Z147*$C147)+(Z148*$C148)+(Z149*$C149)+(Z150*$C150)+(Z151*$C151)+(Z152*$C152)</f>
        <v>6310</v>
      </c>
      <c r="AA153" s="52" t="n">
        <f aca="false">(AA146*$C146)+(AA147*$C147)+(AA148*$C148)+(AA149*$C149)+(AA150*$C150)+(AA151*$C151)+(AA152*$C152)</f>
        <v>6647.5</v>
      </c>
      <c r="AB153" s="53" t="n">
        <f aca="false">(AB146*$C146)+(AB147*$C147)+(AB148*$C148)+(AB149*$C149)+(AB150*$C150)+(AB151*$C151)+(AB152*$C152)</f>
        <v>6872.5</v>
      </c>
      <c r="AC153" s="53" t="n">
        <f aca="false">(AC146*$C146)+(AC147*$C147)+(AC148*$C148)+(AC149*$C149)+(AC150*$C150)+(AC151*$C151)+(AC152*$C152)</f>
        <v>7097.5</v>
      </c>
      <c r="AD153" s="53" t="n">
        <f aca="false">(AD146*$C146)+(AD147*$C147)+(AD148*$C148)+(AD149*$C149)+(AD150*$C150)+(AD151*$C151)+(AD152*$C152)</f>
        <v>7210</v>
      </c>
      <c r="AE153" s="53" t="n">
        <f aca="false">(AE146*$C146)+(AE147*$C147)+(AE148*$C148)+(AE149*$C149)+(AE150*$C150)+(AE151*$C151)+(AE152*$C152)</f>
        <v>7210</v>
      </c>
      <c r="AF153" s="53" t="n">
        <f aca="false">(AF146*$C146)+(AF147*$C147)+(AF148*$C148)+(AF149*$C149)+(AF150*$C150)+(AF151*$C151)+(AF152*$C152)</f>
        <v>7210</v>
      </c>
      <c r="AG153" s="53" t="n">
        <f aca="false">(AG146*$C146)+(AG147*$C147)+(AG148*$C148)+(AG149*$C149)+(AG150*$C150)+(AG151*$C151)+(AG152*$C152)</f>
        <v>7210</v>
      </c>
      <c r="AH153" s="53" t="n">
        <f aca="false">(AH146*$C146)+(AH147*$C147)+(AH148*$C148)+(AH149*$C149)+(AH150*$C150)+(AH151*$C151)+(AH152*$C152)</f>
        <v>7210</v>
      </c>
      <c r="AI153" s="55" t="n">
        <f aca="false">(AI146*$C146)+(AI147*$C147)+(AI148*$C148)+(AI149*$C149)+(AI150*$C150)+(AI151*$C151)+(AI152*$C152)</f>
        <v>7210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56"/>
      <c r="B154" s="57" t="s">
        <v>12</v>
      </c>
      <c r="C154" s="58" t="n">
        <v>0.0304</v>
      </c>
      <c r="D154" s="59"/>
      <c r="E154" s="51"/>
      <c r="F154" s="60"/>
      <c r="G154" s="51"/>
      <c r="H154" s="51"/>
      <c r="I154" s="51"/>
      <c r="J154" s="51"/>
      <c r="K154" s="51"/>
      <c r="L154" s="51"/>
      <c r="M154" s="60"/>
      <c r="N154" s="51"/>
      <c r="O154" s="51"/>
      <c r="P154" s="51"/>
      <c r="Q154" s="51"/>
      <c r="R154" s="51"/>
      <c r="S154" s="51"/>
      <c r="T154" s="60"/>
      <c r="U154" s="51"/>
      <c r="V154" s="51"/>
      <c r="W154" s="51"/>
      <c r="X154" s="51"/>
      <c r="Y154" s="53"/>
      <c r="Z154" s="54" t="n">
        <f aca="false">(IF(Z146&lt;100%,0,Z146*$C146)+IF(Z147&lt;100%,0,Z147*$C147)+IF(Z148&lt;100%,0,Z148*$C148)+IF(Z149&lt;100%,0,Z149*$C149)+IF(Z150&lt;100%,0,Z150*$C150)+IF(Z151&lt;100%,0,Z151*$C151)+IF(Z152&lt;100%,0,Z152*$C152))*$C154</f>
        <v>184.984</v>
      </c>
      <c r="AA154" s="60" t="n">
        <f aca="false">(IF(AA146&lt;100%,0,AA146*$C146)+IF(AA147&lt;100%,0,AA147*$C147)+IF(AA148&lt;100%,0,AA148*$C148)+IF(AA149&lt;100%,0,AA149*$C149)+IF(AA150&lt;100%,0,AA150*$C150)+IF(AA151&lt;100%,0,AA151*$C151)+IF(AA152&lt;100%,0,AA152*$C152))*$C154</f>
        <v>184.984</v>
      </c>
      <c r="AB154" s="51" t="n">
        <f aca="false">(IF(AB146&lt;100%,0,AB146*$C146)+IF(AB147&lt;100%,0,AB147*$C147)+IF(AB148&lt;100%,0,AB148*$C148)+IF(AB149&lt;100%,0,AB149*$C149)+IF(AB150&lt;100%,0,AB150*$C150)+IF(AB151&lt;100%,0,AB151*$C151)+IF(AB152&lt;100%,0,AB152*$C152))*$C154</f>
        <v>184.984</v>
      </c>
      <c r="AC154" s="51" t="n">
        <f aca="false">(IF(AC146&lt;100%,0,AC146*$C146)+IF(AC147&lt;100%,0,AC147*$C147)+IF(AC148&lt;100%,0,AC148*$C148)+IF(AC149&lt;100%,0,AC149*$C149)+IF(AC150&lt;100%,0,AC150*$C150)+IF(AC151&lt;100%,0,AC151*$C151)+IF(AC152&lt;100%,0,AC152*$C152))*$C154</f>
        <v>184.984</v>
      </c>
      <c r="AD154" s="51" t="n">
        <f aca="false">(IF(AD146&lt;100%,0,AD146*$C146)+IF(AD147&lt;100%,0,AD147*$C147)+IF(AD148&lt;100%,0,AD148*$C148)+IF(AD149&lt;100%,0,AD149*$C149)+IF(AD150&lt;100%,0,AD150*$C150)+IF(AD151&lt;100%,0,AD151*$C151)+IF(AD152&lt;100%,0,AD152*$C152))*$C154</f>
        <v>219.184</v>
      </c>
      <c r="AE154" s="51" t="n">
        <f aca="false">(IF(AE146&lt;100%,0,AE146*$C146)+IF(AE147&lt;100%,0,AE147*$C147)+IF(AE148&lt;100%,0,AE148*$C148)+IF(AE149&lt;100%,0,AE149*$C149)+IF(AE150&lt;100%,0,AE150*$C150)+IF(AE151&lt;100%,0,AE151*$C151)+IF(AE152&lt;100%,0,AE152*$C152))*$C154</f>
        <v>219.184</v>
      </c>
      <c r="AF154" s="51" t="n">
        <f aca="false">(IF(AF146&lt;100%,0,AF146*$C146)+IF(AF147&lt;100%,0,AF147*$C147)+IF(AF148&lt;100%,0,AF148*$C148)+IF(AF149&lt;100%,0,AF149*$C149)+IF(AF150&lt;100%,0,AF150*$C150)+IF(AF151&lt;100%,0,AF151*$C151)+IF(AF152&lt;100%,0,AF152*$C152))*$C154</f>
        <v>219.184</v>
      </c>
      <c r="AG154" s="51" t="n">
        <f aca="false">(IF(AG146&lt;100%,0,AG146*$C146)+IF(AG147&lt;100%,0,AG147*$C147)+IF(AG148&lt;100%,0,AG148*$C148)+IF(AG149&lt;100%,0,AG149*$C149)+IF(AG150&lt;100%,0,AG150*$C150)+IF(AG151&lt;100%,0,AG151*$C151)+IF(AG152&lt;100%,0,AG152*$C152))*$C154</f>
        <v>219.184</v>
      </c>
      <c r="AH154" s="51" t="n">
        <f aca="false">(IF(AH146&lt;100%,0,AH146*$C146)+IF(AH147&lt;100%,0,AH147*$C147)+IF(AH148&lt;100%,0,AH148*$C148)+IF(AH149&lt;100%,0,AH149*$C149)+IF(AH150&lt;100%,0,AH150*$C150)+IF(AH151&lt;100%,0,AH151*$C151)+IF(AH152&lt;100%,0,AH152*$C152))*$C154</f>
        <v>219.184</v>
      </c>
      <c r="AI154" s="55" t="n">
        <f aca="false">(IF(AI146&lt;100%,0,AI146*$C146)+IF(AI147&lt;100%,0,AI147*$C147)+IF(AI148&lt;100%,0,AI148*$C148)+IF(AI149&lt;100%,0,AI149*$C149)+IF(AI150&lt;100%,0,AI150*$C150)+IF(AI151&lt;100%,0,AI151*$C151)+IF(AI152&lt;100%,0,AI152*$C152))*$C154</f>
        <v>219.184</v>
      </c>
      <c r="AJ154" s="61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</row>
    <row r="155" customFormat="false" ht="15.95" hidden="false" customHeight="true" outlineLevel="0" collapsed="false">
      <c r="A155" s="56"/>
      <c r="B155" s="63" t="s">
        <v>13</v>
      </c>
      <c r="C155" s="64"/>
      <c r="D155" s="59"/>
      <c r="E155" s="65" t="n">
        <f aca="false">E153-E154</f>
        <v>4875</v>
      </c>
      <c r="F155" s="66" t="n">
        <f aca="false">F153-F154</f>
        <v>4875</v>
      </c>
      <c r="G155" s="67" t="n">
        <f aca="false">G153-G154</f>
        <v>4875</v>
      </c>
      <c r="H155" s="67" t="n">
        <f aca="false">H153-H154</f>
        <v>4875</v>
      </c>
      <c r="I155" s="67" t="n">
        <f aca="false">I153-I154</f>
        <v>4875</v>
      </c>
      <c r="J155" s="67" t="n">
        <f aca="false">J153-J154</f>
        <v>4875</v>
      </c>
      <c r="K155" s="67" t="n">
        <f aca="false">K153-K154</f>
        <v>4911.3</v>
      </c>
      <c r="L155" s="65" t="n">
        <f aca="false">L153-L154</f>
        <v>5843</v>
      </c>
      <c r="M155" s="66" t="n">
        <f aca="false">M153-M154</f>
        <v>6085</v>
      </c>
      <c r="N155" s="67" t="n">
        <f aca="false">N153-N154</f>
        <v>6085</v>
      </c>
      <c r="O155" s="67" t="n">
        <f aca="false">O153-O154</f>
        <v>6073.3</v>
      </c>
      <c r="P155" s="67" t="n">
        <f aca="false">P153-P154</f>
        <v>5558.5</v>
      </c>
      <c r="Q155" s="67" t="n">
        <f aca="false">Q153-Q154</f>
        <v>5558.5</v>
      </c>
      <c r="R155" s="67" t="n">
        <f aca="false">R153-R154</f>
        <v>6085</v>
      </c>
      <c r="S155" s="65" t="n">
        <f aca="false">S153-S154</f>
        <v>6085</v>
      </c>
      <c r="T155" s="66" t="n">
        <f aca="false">T153-T154</f>
        <v>6085</v>
      </c>
      <c r="U155" s="67" t="n">
        <f aca="false">U153-U154</f>
        <v>6085</v>
      </c>
      <c r="V155" s="67" t="n">
        <f aca="false">V153-V154</f>
        <v>6085</v>
      </c>
      <c r="W155" s="67" t="n">
        <f aca="false">W153-W154</f>
        <v>6085</v>
      </c>
      <c r="X155" s="67" t="n">
        <f aca="false">X153-X154</f>
        <v>6085</v>
      </c>
      <c r="Y155" s="67" t="n">
        <f aca="false">Y153-Y154</f>
        <v>6085</v>
      </c>
      <c r="Z155" s="68" t="n">
        <f aca="false">Z153-Z154</f>
        <v>6125.016</v>
      </c>
      <c r="AA155" s="66" t="n">
        <f aca="false">AA153-AA154</f>
        <v>6462.516</v>
      </c>
      <c r="AB155" s="67" t="n">
        <f aca="false">AB153-AB154</f>
        <v>6687.516</v>
      </c>
      <c r="AC155" s="67" t="n">
        <f aca="false">AC153-AC154</f>
        <v>6912.516</v>
      </c>
      <c r="AD155" s="67" t="n">
        <f aca="false">AD153-AD154</f>
        <v>6990.816</v>
      </c>
      <c r="AE155" s="67" t="n">
        <f aca="false">AE153-AE154</f>
        <v>6990.816</v>
      </c>
      <c r="AF155" s="67" t="n">
        <f aca="false">AF153-AF154</f>
        <v>6990.816</v>
      </c>
      <c r="AG155" s="67" t="n">
        <f aca="false">AG153-AG154</f>
        <v>6990.816</v>
      </c>
      <c r="AH155" s="67" t="n">
        <f aca="false">AH153-AH154</f>
        <v>6990.816</v>
      </c>
      <c r="AI155" s="69" t="n">
        <f aca="false">AI153-AI154</f>
        <v>6990.816</v>
      </c>
      <c r="AJ155" s="61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</row>
    <row r="156" customFormat="false" ht="15.95" hidden="false" customHeight="true" outlineLevel="0" collapsed="false">
      <c r="A156" s="18"/>
      <c r="B156" s="70" t="s">
        <v>14</v>
      </c>
      <c r="C156" s="71" t="n">
        <f aca="false">SUM(C146:C152)</f>
        <v>7210</v>
      </c>
      <c r="D156" s="20"/>
      <c r="E156" s="21"/>
      <c r="F156" s="22"/>
      <c r="G156" s="23"/>
      <c r="H156" s="23"/>
      <c r="I156" s="23"/>
      <c r="J156" s="23"/>
      <c r="K156" s="23"/>
      <c r="L156" s="21"/>
      <c r="M156" s="22"/>
      <c r="N156" s="23"/>
      <c r="O156" s="23"/>
      <c r="P156" s="23"/>
      <c r="Q156" s="23"/>
      <c r="R156" s="23"/>
      <c r="S156" s="21"/>
      <c r="T156" s="22"/>
      <c r="U156" s="23"/>
      <c r="V156" s="23"/>
      <c r="W156" s="23"/>
      <c r="X156" s="23"/>
      <c r="Y156" s="23"/>
      <c r="Z156" s="24"/>
      <c r="AA156" s="22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72"/>
      <c r="C157" s="18" t="n">
        <f aca="false">SUM(E155:AI155)/31</f>
        <v>6005.71161290323</v>
      </c>
      <c r="D157" s="20"/>
      <c r="E157" s="21"/>
      <c r="F157" s="22"/>
      <c r="G157" s="23"/>
      <c r="H157" s="23"/>
      <c r="I157" s="23"/>
      <c r="J157" s="23"/>
      <c r="K157" s="23"/>
      <c r="L157" s="21"/>
      <c r="M157" s="22"/>
      <c r="N157" s="23"/>
      <c r="O157" s="23"/>
      <c r="P157" s="23"/>
      <c r="Q157" s="23"/>
      <c r="R157" s="23"/>
      <c r="S157" s="21"/>
      <c r="T157" s="22"/>
      <c r="U157" s="23"/>
      <c r="V157" s="23"/>
      <c r="W157" s="23"/>
      <c r="X157" s="23"/>
      <c r="Y157" s="23"/>
      <c r="Z157" s="24"/>
      <c r="AA157" s="22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8"/>
      <c r="B158" s="72"/>
      <c r="C158" s="18"/>
      <c r="D158" s="20"/>
      <c r="E158" s="21"/>
      <c r="F158" s="22"/>
      <c r="G158" s="23"/>
      <c r="H158" s="23"/>
      <c r="I158" s="23"/>
      <c r="J158" s="23"/>
      <c r="K158" s="23"/>
      <c r="L158" s="21"/>
      <c r="M158" s="22"/>
      <c r="N158" s="23"/>
      <c r="O158" s="23"/>
      <c r="P158" s="23"/>
      <c r="Q158" s="23"/>
      <c r="R158" s="23"/>
      <c r="S158" s="21"/>
      <c r="T158" s="22"/>
      <c r="U158" s="23"/>
      <c r="V158" s="23"/>
      <c r="W158" s="23"/>
      <c r="X158" s="23"/>
      <c r="Y158" s="23"/>
      <c r="Z158" s="24"/>
      <c r="AA158" s="22"/>
      <c r="AB158" s="23"/>
      <c r="AC158" s="23"/>
      <c r="AD158" s="23"/>
      <c r="AE158" s="23"/>
      <c r="AF158" s="23"/>
      <c r="AG158" s="23"/>
      <c r="AH158" s="23"/>
      <c r="AI158" s="25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95" hidden="false" customHeight="true" outlineLevel="0" collapsed="false">
      <c r="A159" s="47"/>
      <c r="B159" s="103" t="s">
        <v>111</v>
      </c>
      <c r="C159" s="49"/>
      <c r="D159" s="50"/>
      <c r="E159" s="65" t="n">
        <f aca="false">E14+E24+E35+E54+E74+E86+E97+E109+E142+E155</f>
        <v>70566.81</v>
      </c>
      <c r="F159" s="65" t="n">
        <f aca="false">F14+F24+F35+F54+F74+F86+F97+F109+F142+F155</f>
        <v>71377</v>
      </c>
      <c r="G159" s="65" t="n">
        <f aca="false">G14+G24+G35+G54+G74+G86+G97+G109+G142+G155</f>
        <v>72215.93</v>
      </c>
      <c r="H159" s="65" t="n">
        <f aca="false">H14+H24+H35+H54+H74+H86+H97+H109+H142+H155</f>
        <v>72256.6</v>
      </c>
      <c r="I159" s="65" t="n">
        <f aca="false">I14+I24+I35+I54+I74+I86+I97+I109+I142+I155</f>
        <v>70684.64</v>
      </c>
      <c r="J159" s="65" t="n">
        <f aca="false">J14+J24+J35+J54+J74+J86+J97+J109+J142+J155</f>
        <v>70078.96</v>
      </c>
      <c r="K159" s="65" t="n">
        <f aca="false">K14+K24+K35+K54+K74+K86+K97+K109+K142+K155</f>
        <v>70370.29</v>
      </c>
      <c r="L159" s="65" t="n">
        <f aca="false">L14+L24+L35+L54+L74+L86+L97+L109+L142+L155</f>
        <v>72788.83</v>
      </c>
      <c r="M159" s="65" t="n">
        <f aca="false">M14+M24+M35+M54+M74+M86+M97+M109+M142+M155</f>
        <v>71014.76</v>
      </c>
      <c r="N159" s="65" t="n">
        <f aca="false">N14+N24+N35+N54+N74+N86+N97+N109+N142+N155</f>
        <v>71340.3</v>
      </c>
      <c r="O159" s="65" t="n">
        <f aca="false">O14+O24+O35+O54+O74+O86+O97+O109+O142+O155</f>
        <v>71910.86</v>
      </c>
      <c r="P159" s="65" t="n">
        <f aca="false">P14+P24+P35+P54+P74+P86+P97+P109+P142+P155</f>
        <v>71386.91</v>
      </c>
      <c r="Q159" s="65" t="n">
        <f aca="false">Q14+Q24+Q35+Q54+Q74+Q86+Q97+Q109+Q142+Q155</f>
        <v>72949.66</v>
      </c>
      <c r="R159" s="65" t="n">
        <f aca="false">R14+R24+R35+R54+R74+R86+R97+R109+R142+R155</f>
        <v>75579.27</v>
      </c>
      <c r="S159" s="65" t="n">
        <f aca="false">S14+S24+S35+S54+S74+S86+S97+S109+S142+S155</f>
        <v>76143.25</v>
      </c>
      <c r="T159" s="65" t="n">
        <f aca="false">T14+T24+T35+T54+T74+T86+T97+T109+T142+T155</f>
        <v>76759.45</v>
      </c>
      <c r="U159" s="65" t="n">
        <f aca="false">U14+U24+U35+U54+U74+U86+U97+U109+U142+U155</f>
        <v>76415.15</v>
      </c>
      <c r="V159" s="65" t="n">
        <f aca="false">V14+V24+V35+V54+V74+V86+V97+V109+V142+V155</f>
        <v>76883.35</v>
      </c>
      <c r="W159" s="65" t="n">
        <f aca="false">W14+W24+W35+W54+W74+W86+W97+W109+W142+W155</f>
        <v>77457.45</v>
      </c>
      <c r="X159" s="65" t="n">
        <f aca="false">X14+X24+X35+X54+X74+X86+X97+X109+X142+X155</f>
        <v>76498.2</v>
      </c>
      <c r="Y159" s="104" t="n">
        <f aca="false">Y14+Y24+Y35+Y54+Y74+Y86+Y97+Y109+Y142+Y155</f>
        <v>77834.98</v>
      </c>
      <c r="Z159" s="105" t="n">
        <f aca="false">Z14+Z24+Z35+Z54+Z74+Z86+Z97+Z109+Z142+Z155</f>
        <v>76715.88662</v>
      </c>
      <c r="AA159" s="65" t="n">
        <f aca="false">AA14+AA24+AA35+AA54+AA74+AA86+AA97+AA109+AA142+AA155</f>
        <v>78184.48662</v>
      </c>
      <c r="AB159" s="65" t="n">
        <f aca="false">AB14+AB24+AB35+AB54+AB74+AB86+AB97+AB109+AB142+AB155</f>
        <v>79609.48092</v>
      </c>
      <c r="AC159" s="65" t="n">
        <f aca="false">AC14+AC24+AC35+AC54+AC74+AC86+AC97+AC109+AC142+AC155</f>
        <v>80636.79392</v>
      </c>
      <c r="AD159" s="65" t="n">
        <f aca="false">AD14+AD24+AD35+AD54+AD74+AD86+AD97+AD109+AD142+AD155</f>
        <v>81569.29392</v>
      </c>
      <c r="AE159" s="65" t="n">
        <f aca="false">AE14+AE24+AE35+AE54+AE74+AE86+AE97+AE109+AE142+AE155</f>
        <v>82004.32642</v>
      </c>
      <c r="AF159" s="65" t="n">
        <f aca="false">AF14+AF24+AF35+AF54+AF74+AF86+AF97+AF109+AF142+AF155</f>
        <v>82134.58722</v>
      </c>
      <c r="AG159" s="65" t="n">
        <f aca="false">AG14+AG24+AG35+AG54+AG74+AG86+AG97+AG109+AG142+AG155</f>
        <v>82327.58722</v>
      </c>
      <c r="AH159" s="65" t="n">
        <f aca="false">AH14+AH24+AH35+AH54+AH74+AH86+AH97+AH109+AH142+AH155</f>
        <v>82520.58722</v>
      </c>
      <c r="AI159" s="106" t="n">
        <f aca="false">AI14+AI24+AI35+AI54+AI74+AI86+AI97+AI109+AI142+AI155</f>
        <v>82882.78722</v>
      </c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5.95" hidden="false" customHeight="true" outlineLevel="0" collapsed="false">
      <c r="A160" s="18"/>
      <c r="B160" s="70" t="s">
        <v>14</v>
      </c>
      <c r="C160" s="71" t="n">
        <f aca="false">C15+C25+C36+C55+C75+C87+C98+C110+C143+C156</f>
        <v>87205</v>
      </c>
      <c r="D160" s="20"/>
      <c r="E160" s="21"/>
      <c r="F160" s="22"/>
      <c r="G160" s="23"/>
      <c r="H160" s="23"/>
      <c r="I160" s="23"/>
      <c r="J160" s="23"/>
      <c r="K160" s="23"/>
      <c r="L160" s="21"/>
      <c r="M160" s="22"/>
      <c r="N160" s="23"/>
      <c r="O160" s="23"/>
      <c r="P160" s="23"/>
      <c r="Q160" s="23"/>
      <c r="R160" s="23"/>
      <c r="S160" s="21"/>
      <c r="T160" s="22"/>
      <c r="U160" s="23"/>
      <c r="V160" s="23"/>
      <c r="W160" s="23"/>
      <c r="X160" s="23"/>
      <c r="Y160" s="23"/>
      <c r="Z160" s="24"/>
      <c r="AA160" s="22"/>
      <c r="AB160" s="23"/>
      <c r="AC160" s="23"/>
      <c r="AD160" s="23"/>
      <c r="AE160" s="23"/>
      <c r="AF160" s="23"/>
      <c r="AG160" s="23"/>
      <c r="AH160" s="23"/>
      <c r="AI160" s="25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5.95" hidden="false" customHeight="true" outlineLevel="0" collapsed="false">
      <c r="A161" s="18"/>
      <c r="B161" s="72"/>
      <c r="C161" s="18" t="n">
        <f aca="false">SUM(E159:AI159)/31</f>
        <v>75841.8860419355</v>
      </c>
      <c r="D161" s="20"/>
      <c r="E161" s="107" t="n">
        <f aca="false">(E12+E22+E33+E52+E72+E84+E95+E140+E153)/87012</f>
        <v>0.773180250999862</v>
      </c>
      <c r="F161" s="108" t="n">
        <f aca="false">(F12+F22+F33+F52+F72+F84+F95+F140+F153)/87012</f>
        <v>0.782491495425918</v>
      </c>
      <c r="G161" s="109" t="n">
        <f aca="false">(G12+G22+G33+G52+G72+G84+G95+G140+G153)/87012</f>
        <v>0.792133039121041</v>
      </c>
      <c r="H161" s="109" t="n">
        <f aca="false">(H12+H22+H33+H52+H72+H84+H95+H140+H153)/87012</f>
        <v>0.792600445915506</v>
      </c>
      <c r="I161" s="109" t="n">
        <f aca="false">(I12+I22+I33+I52+I72+I84+I95+I140+I153)/87012</f>
        <v>0.786795384544661</v>
      </c>
      <c r="J161" s="109" t="n">
        <f aca="false">(J12+J22+J33+J52+J72+J84+J95+J140+J153)/87012</f>
        <v>0.779834505585436</v>
      </c>
      <c r="K161" s="109" t="n">
        <f aca="false">(K12+K22+K33+K52+K72+K84+K95+K140+K153)/87012</f>
        <v>0.783182664460075</v>
      </c>
      <c r="L161" s="107" t="n">
        <f aca="false">(L12+L22+L33+L52+L72+L84+L95+L140+L153)/87012</f>
        <v>0.813959338941755</v>
      </c>
      <c r="M161" s="108" t="n">
        <f aca="false">(M12+M22+M33+M52+M72+M84+M95+M140+M153)/87012</f>
        <v>0.789030938261389</v>
      </c>
      <c r="N161" s="109" t="n">
        <f aca="false">(N12+N22+N33+N52+N72+N84+N95+N140+N153)/87012</f>
        <v>0.792707327724912</v>
      </c>
      <c r="O161" s="109" t="n">
        <f aca="false">(O12+O22+O33+O52+O72+O84+O95+O140+O153)/87012</f>
        <v>0.795322139475015</v>
      </c>
      <c r="P161" s="109" t="n">
        <f aca="false">(P12+P22+P33+P52+P72+P84+P95+P140+P153)/87012</f>
        <v>0.785815864478463</v>
      </c>
      <c r="Q161" s="109" t="n">
        <f aca="false">(Q12+Q22+Q33+Q52+Q72+Q84+Q95+Q140+Q153)/87012</f>
        <v>0.796665517399899</v>
      </c>
      <c r="R161" s="109" t="n">
        <f aca="false">(R12+R22+R33+R52+R72+R84+R95+R140+R153)/87012</f>
        <v>0.824297453224842</v>
      </c>
      <c r="S161" s="107" t="n">
        <f aca="false">(S12+S22+S33+S52+S72+S84+S95+S140+S153)/87012</f>
        <v>0.830129752218085</v>
      </c>
      <c r="T161" s="108" t="n">
        <f aca="false">(T12+T22+T33+T52+T72+T84+T95+T140+T153)/87012</f>
        <v>0.838631223279548</v>
      </c>
      <c r="U161" s="109" t="n">
        <f aca="false">(U12+U22+U33+U52+U72+U84+U95+U140+U153)/87012</f>
        <v>0.846160874362157</v>
      </c>
      <c r="V161" s="109" t="n">
        <f aca="false">(V12+V22+V33+V52+V72+V84+V95+V140+V153)/87012</f>
        <v>0.851541741369007</v>
      </c>
      <c r="W161" s="109" t="n">
        <f aca="false">(W12+W22+W33+W52+W72+W84+W95+W140+W153)/87012</f>
        <v>0.858139681882959</v>
      </c>
      <c r="X161" s="109" t="n">
        <f aca="false">(X12+X22+X33+X52+X72+X84+X95+X140+X153)/87012</f>
        <v>0.843243460672091</v>
      </c>
      <c r="Y161" s="109" t="n">
        <f aca="false">(Y12+Y22+Y33+Y52+Y72+Y84+Y95+Y140+Y153)/87012</f>
        <v>0.850217556199145</v>
      </c>
      <c r="Z161" s="110" t="n">
        <f aca="false">(Z12+Z22+Z33+Z52+Z72+Z84+Z95+Z140+Z153)/87012</f>
        <v>0.872846848710523</v>
      </c>
      <c r="AA161" s="108" t="n">
        <f aca="false">(AA12+AA22+AA33+AA52+AA72+AA84+AA95+AA140+AA153)/87012</f>
        <v>0.890142164299177</v>
      </c>
      <c r="AB161" s="109" t="n">
        <f aca="false">(AB12+AB22+AB33+AB52+AB72+AB84+AB95+AB140+AB153)/87012</f>
        <v>0.908510320415575</v>
      </c>
      <c r="AC161" s="109" t="n">
        <f aca="false">(AC12+AC22+AC33+AC52+AC72+AC84+AC95+AC140+AC153)/87012</f>
        <v>0.921055716452903</v>
      </c>
      <c r="AD161" s="109" t="n">
        <f aca="false">(AD12+AD22+AD33+AD52+AD72+AD84+AD95+AD140+AD153)/87012</f>
        <v>0.932165678297246</v>
      </c>
      <c r="AE161" s="109" t="n">
        <f aca="false">(AE12+AE22+AE33+AE52+AE72+AE84+AE95+AE140+AE153)/87012</f>
        <v>0.935966303498368</v>
      </c>
      <c r="AF161" s="109" t="n">
        <f aca="false">(AF12+AF22+AF33+AF52+AF72+AF84+AF95+AF140+AF153)/87012</f>
        <v>0.937163839470418</v>
      </c>
      <c r="AG161" s="109" t="n">
        <f aca="false">(AG12+AG22+AG33+AG52+AG72+AG84+AG95+AG140+AG153)/87012</f>
        <v>0.937163839470418</v>
      </c>
      <c r="AH161" s="109" t="n">
        <f aca="false">(AH12+AH22+AH33+AH52+AH72+AH84+AH95+AH140+AH153)/87012</f>
        <v>0.937163839470418</v>
      </c>
      <c r="AI161" s="111" t="n">
        <f aca="false">(AI12+AI22+AI33+AI52+AI72+AI84+AI95+AI140+AI153)/87012</f>
        <v>0.939108398841539</v>
      </c>
      <c r="AJ161" s="112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5.95" hidden="false" customHeight="true" outlineLevel="0" collapsed="false">
      <c r="A162" s="18"/>
      <c r="B162" s="72"/>
      <c r="C162" s="18"/>
      <c r="D162" s="20"/>
      <c r="E162" s="21"/>
      <c r="F162" s="22"/>
      <c r="G162" s="23"/>
      <c r="H162" s="23"/>
      <c r="I162" s="23"/>
      <c r="J162" s="23"/>
      <c r="K162" s="23"/>
      <c r="L162" s="21"/>
      <c r="M162" s="22"/>
      <c r="N162" s="23"/>
      <c r="O162" s="23"/>
      <c r="P162" s="23"/>
      <c r="Q162" s="23"/>
      <c r="R162" s="23"/>
      <c r="S162" s="21"/>
      <c r="T162" s="22"/>
      <c r="U162" s="23"/>
      <c r="V162" s="23"/>
      <c r="W162" s="23"/>
      <c r="X162" s="23"/>
      <c r="Y162" s="23"/>
      <c r="Z162" s="24"/>
      <c r="AA162" s="22"/>
      <c r="AB162" s="23"/>
      <c r="AC162" s="23"/>
      <c r="AD162" s="23"/>
      <c r="AE162" s="23"/>
      <c r="AF162" s="23"/>
      <c r="AG162" s="23"/>
      <c r="AH162" s="23"/>
      <c r="AI162" s="25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5.95" hidden="false" customHeight="true" outlineLevel="0" collapsed="false">
      <c r="A163" s="18"/>
      <c r="B163" s="72"/>
      <c r="C163" s="18"/>
      <c r="D163" s="20"/>
      <c r="E163" s="21"/>
      <c r="F163" s="22"/>
      <c r="G163" s="23"/>
      <c r="H163" s="23"/>
      <c r="I163" s="23"/>
      <c r="J163" s="23"/>
      <c r="K163" s="23"/>
      <c r="L163" s="21"/>
      <c r="M163" s="22"/>
      <c r="N163" s="23"/>
      <c r="O163" s="23"/>
      <c r="P163" s="23"/>
      <c r="Q163" s="23"/>
      <c r="R163" s="23"/>
      <c r="S163" s="21"/>
      <c r="T163" s="22"/>
      <c r="U163" s="23"/>
      <c r="V163" s="23"/>
      <c r="W163" s="23"/>
      <c r="X163" s="23"/>
      <c r="Y163" s="23"/>
      <c r="Z163" s="24"/>
      <c r="AA163" s="22"/>
      <c r="AB163" s="23"/>
      <c r="AC163" s="23"/>
      <c r="AD163" s="23"/>
      <c r="AE163" s="23"/>
      <c r="AF163" s="23"/>
      <c r="AG163" s="23"/>
      <c r="AH163" s="23"/>
      <c r="AI163" s="25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5.95" hidden="false" customHeight="true" outlineLevel="0" collapsed="false">
      <c r="A164" s="113"/>
      <c r="B164" s="114"/>
      <c r="C164" s="115"/>
      <c r="D164" s="20"/>
      <c r="E164" s="116"/>
      <c r="F164" s="117"/>
      <c r="G164" s="118"/>
      <c r="H164" s="118"/>
      <c r="I164" s="118"/>
      <c r="J164" s="118"/>
      <c r="K164" s="118"/>
      <c r="L164" s="116"/>
      <c r="M164" s="117"/>
      <c r="N164" s="118"/>
      <c r="O164" s="118"/>
      <c r="P164" s="118"/>
      <c r="Q164" s="118"/>
      <c r="R164" s="118"/>
      <c r="S164" s="116"/>
      <c r="T164" s="117"/>
      <c r="U164" s="118"/>
      <c r="V164" s="118"/>
      <c r="W164" s="118"/>
      <c r="X164" s="118"/>
      <c r="Y164" s="118"/>
      <c r="Z164" s="119"/>
      <c r="AA164" s="117"/>
      <c r="AB164" s="118"/>
      <c r="AC164" s="118"/>
      <c r="AD164" s="118"/>
      <c r="AE164" s="118"/>
      <c r="AF164" s="118"/>
      <c r="AG164" s="118"/>
      <c r="AH164" s="118"/>
      <c r="AI164" s="120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5" customFormat="false" ht="15.75" hidden="false" customHeight="false" outlineLevel="0" collapsed="false">
      <c r="A165" s="121"/>
      <c r="B165" s="121"/>
      <c r="C165" s="121"/>
      <c r="D165" s="20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37043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22" t="n">
        <f aca="false">AG2+1</f>
        <v>30</v>
      </c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5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4" t="n">
        <v>1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4" t="n">
        <v>1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4" t="n">
        <v>1</v>
      </c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4" t="n">
        <v>1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4" t="n">
        <v>1</v>
      </c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4" t="n">
        <v>1</v>
      </c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0" t="n">
        <v>1</v>
      </c>
      <c r="AH10" s="34" t="n">
        <v>1</v>
      </c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3" t="n">
        <f aca="false">+A10+1</f>
        <v>8</v>
      </c>
      <c r="B11" s="84" t="s">
        <v>10</v>
      </c>
      <c r="C11" s="83" t="n">
        <v>1194</v>
      </c>
      <c r="D11" s="85"/>
      <c r="E11" s="45" t="n">
        <v>1</v>
      </c>
      <c r="F11" s="45" t="n">
        <v>1</v>
      </c>
      <c r="G11" s="45" t="n">
        <v>1</v>
      </c>
      <c r="H11" s="45" t="n">
        <v>1</v>
      </c>
      <c r="I11" s="45" t="n">
        <v>1</v>
      </c>
      <c r="J11" s="45" t="n">
        <v>1</v>
      </c>
      <c r="K11" s="45" t="n">
        <v>1</v>
      </c>
      <c r="L11" s="45" t="n">
        <v>1</v>
      </c>
      <c r="M11" s="45" t="n">
        <v>1</v>
      </c>
      <c r="N11" s="45" t="n">
        <v>1</v>
      </c>
      <c r="O11" s="45" t="n">
        <v>1</v>
      </c>
      <c r="P11" s="45" t="n">
        <v>1</v>
      </c>
      <c r="Q11" s="45" t="n">
        <v>1</v>
      </c>
      <c r="R11" s="45" t="n">
        <v>1</v>
      </c>
      <c r="S11" s="45" t="n">
        <v>1</v>
      </c>
      <c r="T11" s="45" t="n">
        <v>1</v>
      </c>
      <c r="U11" s="45" t="n">
        <v>1</v>
      </c>
      <c r="V11" s="45" t="n">
        <v>1</v>
      </c>
      <c r="W11" s="45" t="n">
        <v>1</v>
      </c>
      <c r="X11" s="45" t="n">
        <v>1</v>
      </c>
      <c r="Y11" s="45" t="n">
        <v>1</v>
      </c>
      <c r="Z11" s="45" t="n">
        <v>1</v>
      </c>
      <c r="AA11" s="45" t="n">
        <v>1</v>
      </c>
      <c r="AB11" s="45" t="n">
        <v>1</v>
      </c>
      <c r="AC11" s="45" t="n">
        <v>1</v>
      </c>
      <c r="AD11" s="45" t="n">
        <v>1</v>
      </c>
      <c r="AE11" s="45" t="n">
        <v>1</v>
      </c>
      <c r="AF11" s="45" t="n">
        <v>1</v>
      </c>
      <c r="AG11" s="45" t="n">
        <v>1</v>
      </c>
      <c r="AH11" s="46" t="n">
        <v>1</v>
      </c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47"/>
      <c r="B12" s="48" t="s">
        <v>11</v>
      </c>
      <c r="C12" s="49"/>
      <c r="D12" s="50"/>
      <c r="E12" s="53" t="n">
        <f aca="false">(E4*$C4)+(E5*$C5)+(E6*$C6)+(E7*$C7)+(E8*$C8)+(E9*$C9)+(E10*$C10)+(E11*$C11)</f>
        <v>7702</v>
      </c>
      <c r="F12" s="53" t="n">
        <f aca="false">(F4*$C4)+(F5*$C5)+(F6*$C6)+(F7*$C7)+(F8*$C8)+(F9*$C9)+(F10*$C10)+(F11*$C11)</f>
        <v>7702</v>
      </c>
      <c r="G12" s="53" t="n">
        <f aca="false">(G4*$C4)+(G5*$C5)+(G6*$C6)+(G7*$C7)+(G8*$C8)+(G9*$C9)+(G10*$C10)+(G11*$C11)</f>
        <v>7702</v>
      </c>
      <c r="H12" s="53" t="n">
        <f aca="false">(H4*$C4)+(H5*$C5)+(H6*$C6)+(H7*$C7)+(H8*$C8)+(H9*$C9)+(H10*$C10)+(H11*$C11)</f>
        <v>7702</v>
      </c>
      <c r="I12" s="53" t="n">
        <f aca="false">(I4*$C4)+(I5*$C5)+(I6*$C6)+(I7*$C7)+(I8*$C8)+(I9*$C9)+(I10*$C10)+(I11*$C11)</f>
        <v>7702</v>
      </c>
      <c r="J12" s="53" t="n">
        <f aca="false">(J4*$C4)+(J5*$C5)+(J6*$C6)+(J7*$C7)+(J8*$C8)+(J9*$C9)+(J10*$C10)+(J11*$C11)</f>
        <v>7702</v>
      </c>
      <c r="K12" s="53" t="n">
        <f aca="false">(K4*$C4)+(K5*$C5)+(K6*$C6)+(K7*$C7)+(K8*$C8)+(K9*$C9)+(K10*$C10)+(K11*$C11)</f>
        <v>7702</v>
      </c>
      <c r="L12" s="53" t="n">
        <f aca="false">(L4*$C4)+(L5*$C5)+(L6*$C6)+(L7*$C7)+(L8*$C8)+(L9*$C9)+(L10*$C10)+(L11*$C11)</f>
        <v>7702</v>
      </c>
      <c r="M12" s="53" t="n">
        <f aca="false">(M4*$C4)+(M5*$C5)+(M6*$C6)+(M7*$C7)+(M8*$C8)+(M9*$C9)+(M10*$C10)+(M11*$C11)</f>
        <v>7702</v>
      </c>
      <c r="N12" s="53" t="n">
        <f aca="false">(N4*$C4)+(N5*$C5)+(N6*$C6)+(N7*$C7)+(N8*$C8)+(N9*$C9)+(N10*$C10)+(N11*$C11)</f>
        <v>7702</v>
      </c>
      <c r="O12" s="53" t="n">
        <f aca="false">(O4*$C4)+(O5*$C5)+(O6*$C6)+(O7*$C7)+(O8*$C8)+(O9*$C9)+(O10*$C10)+(O11*$C11)</f>
        <v>7702</v>
      </c>
      <c r="P12" s="53" t="n">
        <f aca="false">(P4*$C4)+(P5*$C5)+(P6*$C6)+(P7*$C7)+(P8*$C8)+(P9*$C9)+(P10*$C10)+(P11*$C11)</f>
        <v>7702</v>
      </c>
      <c r="Q12" s="53" t="n">
        <f aca="false">(Q4*$C4)+(Q5*$C5)+(Q6*$C6)+(Q7*$C7)+(Q8*$C8)+(Q9*$C9)+(Q10*$C10)+(Q11*$C11)</f>
        <v>7702</v>
      </c>
      <c r="R12" s="53" t="n">
        <f aca="false">(R4*$C4)+(R5*$C5)+(R6*$C6)+(R7*$C7)+(R8*$C8)+(R9*$C9)+(R10*$C10)+(R11*$C11)</f>
        <v>7702</v>
      </c>
      <c r="S12" s="53" t="n">
        <f aca="false">(S4*$C4)+(S5*$C5)+(S6*$C6)+(S7*$C7)+(S8*$C8)+(S9*$C9)+(S10*$C10)+(S11*$C11)</f>
        <v>7702</v>
      </c>
      <c r="T12" s="53" t="n">
        <f aca="false">(T4*$C4)+(T5*$C5)+(T6*$C6)+(T7*$C7)+(T8*$C8)+(T9*$C9)+(T10*$C10)+(T11*$C11)</f>
        <v>7702</v>
      </c>
      <c r="U12" s="53" t="n">
        <f aca="false">(U4*$C4)+(U5*$C5)+(U6*$C6)+(U7*$C7)+(U8*$C8)+(U9*$C9)+(U10*$C10)+(U11*$C11)</f>
        <v>7702</v>
      </c>
      <c r="V12" s="53" t="n">
        <f aca="false">(V4*$C4)+(V5*$C5)+(V6*$C6)+(V7*$C7)+(V8*$C8)+(V9*$C9)+(V10*$C10)+(V11*$C11)</f>
        <v>7702</v>
      </c>
      <c r="W12" s="53" t="n">
        <f aca="false">(W4*$C4)+(W5*$C5)+(W6*$C6)+(W7*$C7)+(W8*$C8)+(W9*$C9)+(W10*$C10)+(W11*$C11)</f>
        <v>7702</v>
      </c>
      <c r="X12" s="53" t="n">
        <f aca="false">(X4*$C4)+(X5*$C5)+(X6*$C6)+(X7*$C7)+(X8*$C8)+(X9*$C9)+(X10*$C10)+(X11*$C11)</f>
        <v>7702</v>
      </c>
      <c r="Y12" s="53" t="n">
        <f aca="false">(Y4*$C4)+(Y5*$C5)+(Y6*$C6)+(Y7*$C7)+(Y8*$C8)+(Y9*$C9)+(Y10*$C10)+(Y11*$C11)</f>
        <v>7702</v>
      </c>
      <c r="Z12" s="53" t="n">
        <f aca="false">(Z4*$C4)+(Z5*$C5)+(Z6*$C6)+(Z7*$C7)+(Z8*$C8)+(Z9*$C9)+(Z10*$C10)+(Z11*$C11)</f>
        <v>7702</v>
      </c>
      <c r="AA12" s="53" t="n">
        <f aca="false">(AA4*$C4)+(AA5*$C5)+(AA6*$C6)+(AA7*$C7)+(AA8*$C8)+(AA9*$C9)+(AA10*$C10)+(AA11*$C11)</f>
        <v>7702</v>
      </c>
      <c r="AB12" s="53" t="n">
        <f aca="false">(AB4*$C4)+(AB5*$C5)+(AB6*$C6)+(AB7*$C7)+(AB8*$C8)+(AB9*$C9)+(AB10*$C10)+(AB11*$C11)</f>
        <v>7702</v>
      </c>
      <c r="AC12" s="53" t="n">
        <f aca="false">(AC4*$C4)+(AC5*$C5)+(AC6*$C6)+(AC7*$C7)+(AC8*$C8)+(AC9*$C9)+(AC10*$C10)+(AC11*$C11)</f>
        <v>7702</v>
      </c>
      <c r="AD12" s="53" t="n">
        <f aca="false">(AD4*$C4)+(AD5*$C5)+(AD6*$C6)+(AD7*$C7)+(AD8*$C8)+(AD9*$C9)+(AD10*$C10)+(AD11*$C11)</f>
        <v>7702</v>
      </c>
      <c r="AE12" s="53" t="n">
        <f aca="false">(AE4*$C4)+(AE5*$C5)+(AE6*$C6)+(AE7*$C7)+(AE8*$C8)+(AE9*$C9)+(AE10*$C10)+(AE11*$C11)</f>
        <v>7702</v>
      </c>
      <c r="AF12" s="53" t="n">
        <f aca="false">(AF4*$C4)+(AF5*$C5)+(AF6*$C6)+(AF7*$C7)+(AF8*$C8)+(AF9*$C9)+(AF10*$C10)+(AF11*$C11)</f>
        <v>7702</v>
      </c>
      <c r="AG12" s="53" t="n">
        <f aca="false">(AG4*$C4)+(AG5*$C5)+(AG6*$C6)+(AG7*$C7)+(AG8*$C8)+(AG9*$C9)+(AG10*$C10)+(AG11*$C11)</f>
        <v>7702</v>
      </c>
      <c r="AH12" s="55" t="n">
        <f aca="false">(AH4*$C4)+(AH5*$C5)+(AH6*$C6)+(AH7*$C7)+(AH8*$C8)+(AH9*$C9)+(AH10*$C10)+(AH11*$C11)</f>
        <v>7702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56"/>
      <c r="B13" s="57" t="s">
        <v>12</v>
      </c>
      <c r="C13" s="58" t="n">
        <v>0.0725</v>
      </c>
      <c r="D13" s="59"/>
      <c r="E13" s="51" t="n">
        <f aca="false">(IF(E4&lt;100%,0,E4*$C4)+IF(E5&lt;100%,0,E5*$C5)+IF(E6&lt;100%,0,E6*$C6)+IF(E7&lt;100%,0,E7*$C7)+IF(E8&lt;100%,0,E8*$C8)+IF(E9&lt;100%,0,E9*$C9)+IF(E10&lt;100%,0,E10*$C10)+IF(E11&lt;100%,0,E11*$C11))*$C13</f>
        <v>558.395</v>
      </c>
      <c r="F13" s="51" t="n">
        <f aca="false">(IF(F4&lt;100%,0,F4*$C4)+IF(F5&lt;100%,0,F5*$C5)+IF(F6&lt;100%,0,F6*$C6)+IF(F7&lt;100%,0,F7*$C7)+IF(F8&lt;100%,0,F8*$C8)+IF(F9&lt;100%,0,F9*$C9)+IF(F10&lt;100%,0,F10*$C10)+IF(F11&lt;100%,0,F11*$C11))*$C13</f>
        <v>558.395</v>
      </c>
      <c r="G13" s="51" t="n">
        <f aca="false">(IF(G4&lt;100%,0,G4*$C4)+IF(G5&lt;100%,0,G5*$C5)+IF(G6&lt;100%,0,G6*$C6)+IF(G7&lt;100%,0,G7*$C7)+IF(G8&lt;100%,0,G8*$C8)+IF(G9&lt;100%,0,G9*$C9)+IF(G10&lt;100%,0,G10*$C10)+IF(G11&lt;100%,0,G11*$C11))*$C13</f>
        <v>558.395</v>
      </c>
      <c r="H13" s="51" t="n">
        <f aca="false">(IF(H4&lt;100%,0,H4*$C4)+IF(H5&lt;100%,0,H5*$C5)+IF(H6&lt;100%,0,H6*$C6)+IF(H7&lt;100%,0,H7*$C7)+IF(H8&lt;100%,0,H8*$C8)+IF(H9&lt;100%,0,H9*$C9)+IF(H10&lt;100%,0,H10*$C10)+IF(H11&lt;100%,0,H11*$C11))*$C13</f>
        <v>558.395</v>
      </c>
      <c r="I13" s="51" t="n">
        <f aca="false">(IF(I4&lt;100%,0,I4*$C4)+IF(I5&lt;100%,0,I5*$C5)+IF(I6&lt;100%,0,I6*$C6)+IF(I7&lt;100%,0,I7*$C7)+IF(I8&lt;100%,0,I8*$C8)+IF(I9&lt;100%,0,I9*$C9)+IF(I10&lt;100%,0,I10*$C10)+IF(I11&lt;100%,0,I11*$C11))*$C13</f>
        <v>558.395</v>
      </c>
      <c r="J13" s="51" t="n">
        <f aca="false">(IF(J4&lt;100%,0,J4*$C4)+IF(J5&lt;100%,0,J5*$C5)+IF(J6&lt;100%,0,J6*$C6)+IF(J7&lt;100%,0,J7*$C7)+IF(J8&lt;100%,0,J8*$C8)+IF(J9&lt;100%,0,J9*$C9)+IF(J10&lt;100%,0,J10*$C10)+IF(J11&lt;100%,0,J11*$C11))*$C13</f>
        <v>558.395</v>
      </c>
      <c r="K13" s="51" t="n">
        <f aca="false">(IF(K4&lt;100%,0,K4*$C4)+IF(K5&lt;100%,0,K5*$C5)+IF(K6&lt;100%,0,K6*$C6)+IF(K7&lt;100%,0,K7*$C7)+IF(K8&lt;100%,0,K8*$C8)+IF(K9&lt;100%,0,K9*$C9)+IF(K10&lt;100%,0,K10*$C10)+IF(K11&lt;100%,0,K11*$C11))*$C13</f>
        <v>558.395</v>
      </c>
      <c r="L13" s="51" t="n">
        <f aca="false">(IF(L4&lt;100%,0,L4*$C4)+IF(L5&lt;100%,0,L5*$C5)+IF(L6&lt;100%,0,L6*$C6)+IF(L7&lt;100%,0,L7*$C7)+IF(L8&lt;100%,0,L8*$C8)+IF(L9&lt;100%,0,L9*$C9)+IF(L10&lt;100%,0,L10*$C10)+IF(L11&lt;100%,0,L11*$C11))*$C13</f>
        <v>558.395</v>
      </c>
      <c r="M13" s="51" t="n">
        <f aca="false">(IF(M4&lt;100%,0,M4*$C4)+IF(M5&lt;100%,0,M5*$C5)+IF(M6&lt;100%,0,M6*$C6)+IF(M7&lt;100%,0,M7*$C7)+IF(M8&lt;100%,0,M8*$C8)+IF(M9&lt;100%,0,M9*$C9)+IF(M10&lt;100%,0,M10*$C10)+IF(M11&lt;100%,0,M11*$C11))*$C13</f>
        <v>558.395</v>
      </c>
      <c r="N13" s="51" t="n">
        <f aca="false">(IF(N4&lt;100%,0,N4*$C4)+IF(N5&lt;100%,0,N5*$C5)+IF(N6&lt;100%,0,N6*$C6)+IF(N7&lt;100%,0,N7*$C7)+IF(N8&lt;100%,0,N8*$C8)+IF(N9&lt;100%,0,N9*$C9)+IF(N10&lt;100%,0,N10*$C10)+IF(N11&lt;100%,0,N11*$C11))*$C13</f>
        <v>558.395</v>
      </c>
      <c r="O13" s="51" t="n">
        <f aca="false">(IF(O4&lt;100%,0,O4*$C4)+IF(O5&lt;100%,0,O5*$C5)+IF(O6&lt;100%,0,O6*$C6)+IF(O7&lt;100%,0,O7*$C7)+IF(O8&lt;100%,0,O8*$C8)+IF(O9&lt;100%,0,O9*$C9)+IF(O10&lt;100%,0,O10*$C10)+IF(O11&lt;100%,0,O11*$C11))*$C13</f>
        <v>558.395</v>
      </c>
      <c r="P13" s="51" t="n">
        <f aca="false">(IF(P4&lt;100%,0,P4*$C4)+IF(P5&lt;100%,0,P5*$C5)+IF(P6&lt;100%,0,P6*$C6)+IF(P7&lt;100%,0,P7*$C7)+IF(P8&lt;100%,0,P8*$C8)+IF(P9&lt;100%,0,P9*$C9)+IF(P10&lt;100%,0,P10*$C10)+IF(P11&lt;100%,0,P11*$C11))*$C13</f>
        <v>558.395</v>
      </c>
      <c r="Q13" s="51" t="n">
        <f aca="false">(IF(Q4&lt;100%,0,Q4*$C4)+IF(Q5&lt;100%,0,Q5*$C5)+IF(Q6&lt;100%,0,Q6*$C6)+IF(Q7&lt;100%,0,Q7*$C7)+IF(Q8&lt;100%,0,Q8*$C8)+IF(Q9&lt;100%,0,Q9*$C9)+IF(Q10&lt;100%,0,Q10*$C10)+IF(Q11&lt;100%,0,Q11*$C11))*$C13</f>
        <v>558.395</v>
      </c>
      <c r="R13" s="51" t="n">
        <f aca="false">(IF(R4&lt;100%,0,R4*$C4)+IF(R5&lt;100%,0,R5*$C5)+IF(R6&lt;100%,0,R6*$C6)+IF(R7&lt;100%,0,R7*$C7)+IF(R8&lt;100%,0,R8*$C8)+IF(R9&lt;100%,0,R9*$C9)+IF(R10&lt;100%,0,R10*$C10)+IF(R11&lt;100%,0,R11*$C11))*$C13</f>
        <v>558.395</v>
      </c>
      <c r="S13" s="51" t="n">
        <f aca="false">(IF(S4&lt;100%,0,S4*$C4)+IF(S5&lt;100%,0,S5*$C5)+IF(S6&lt;100%,0,S6*$C6)+IF(S7&lt;100%,0,S7*$C7)+IF(S8&lt;100%,0,S8*$C8)+IF(S9&lt;100%,0,S9*$C9)+IF(S10&lt;100%,0,S10*$C10)+IF(S11&lt;100%,0,S11*$C11))*$C13</f>
        <v>558.395</v>
      </c>
      <c r="T13" s="51" t="n">
        <f aca="false">(IF(T4&lt;100%,0,T4*$C4)+IF(T5&lt;100%,0,T5*$C5)+IF(T6&lt;100%,0,T6*$C6)+IF(T7&lt;100%,0,T7*$C7)+IF(T8&lt;100%,0,T8*$C8)+IF(T9&lt;100%,0,T9*$C9)+IF(T10&lt;100%,0,T10*$C10)+IF(T11&lt;100%,0,T11*$C11))*$C13</f>
        <v>558.395</v>
      </c>
      <c r="U13" s="51" t="n">
        <f aca="false">(IF(U4&lt;100%,0,U4*$C4)+IF(U5&lt;100%,0,U5*$C5)+IF(U6&lt;100%,0,U6*$C6)+IF(U7&lt;100%,0,U7*$C7)+IF(U8&lt;100%,0,U8*$C8)+IF(U9&lt;100%,0,U9*$C9)+IF(U10&lt;100%,0,U10*$C10)+IF(U11&lt;100%,0,U11*$C11))*$C13</f>
        <v>558.395</v>
      </c>
      <c r="V13" s="51" t="n">
        <f aca="false">(IF(V4&lt;100%,0,V4*$C4)+IF(V5&lt;100%,0,V5*$C5)+IF(V6&lt;100%,0,V6*$C6)+IF(V7&lt;100%,0,V7*$C7)+IF(V8&lt;100%,0,V8*$C8)+IF(V9&lt;100%,0,V9*$C9)+IF(V10&lt;100%,0,V10*$C10)+IF(V11&lt;100%,0,V11*$C11))*$C13</f>
        <v>558.395</v>
      </c>
      <c r="W13" s="51" t="n">
        <f aca="false">(IF(W4&lt;100%,0,W4*$C4)+IF(W5&lt;100%,0,W5*$C5)+IF(W6&lt;100%,0,W6*$C6)+IF(W7&lt;100%,0,W7*$C7)+IF(W8&lt;100%,0,W8*$C8)+IF(W9&lt;100%,0,W9*$C9)+IF(W10&lt;100%,0,W10*$C10)+IF(W11&lt;100%,0,W11*$C11))*$C13</f>
        <v>558.395</v>
      </c>
      <c r="X13" s="51" t="n">
        <f aca="false">(IF(X4&lt;100%,0,X4*$C4)+IF(X5&lt;100%,0,X5*$C5)+IF(X6&lt;100%,0,X6*$C6)+IF(X7&lt;100%,0,X7*$C7)+IF(X8&lt;100%,0,X8*$C8)+IF(X9&lt;100%,0,X9*$C9)+IF(X10&lt;100%,0,X10*$C10)+IF(X11&lt;100%,0,X11*$C11))*$C13</f>
        <v>558.395</v>
      </c>
      <c r="Y13" s="51" t="n">
        <f aca="false">(IF(Y4&lt;100%,0,Y4*$C4)+IF(Y5&lt;100%,0,Y5*$C5)+IF(Y6&lt;100%,0,Y6*$C6)+IF(Y7&lt;100%,0,Y7*$C7)+IF(Y8&lt;100%,0,Y8*$C8)+IF(Y9&lt;100%,0,Y9*$C9)+IF(Y10&lt;100%,0,Y10*$C10)+IF(Y11&lt;100%,0,Y11*$C11))*$C13</f>
        <v>558.395</v>
      </c>
      <c r="Z13" s="51" t="n">
        <f aca="false">(IF(Z4&lt;100%,0,Z4*$C4)+IF(Z5&lt;100%,0,Z5*$C5)+IF(Z6&lt;100%,0,Z6*$C6)+IF(Z7&lt;100%,0,Z7*$C7)+IF(Z8&lt;100%,0,Z8*$C8)+IF(Z9&lt;100%,0,Z9*$C9)+IF(Z10&lt;100%,0,Z10*$C10)+IF(Z11&lt;100%,0,Z11*$C11))*$C13</f>
        <v>558.395</v>
      </c>
      <c r="AA13" s="51" t="n">
        <f aca="false">(IF(AA4&lt;100%,0,AA4*$C4)+IF(AA5&lt;100%,0,AA5*$C5)+IF(AA6&lt;100%,0,AA6*$C6)+IF(AA7&lt;100%,0,AA7*$C7)+IF(AA8&lt;100%,0,AA8*$C8)+IF(AA9&lt;100%,0,AA9*$C9)+IF(AA10&lt;100%,0,AA10*$C10)+IF(AA11&lt;100%,0,AA11*$C11))*$C13</f>
        <v>558.395</v>
      </c>
      <c r="AB13" s="51" t="n">
        <f aca="false">(IF(AB4&lt;100%,0,AB4*$C4)+IF(AB5&lt;100%,0,AB5*$C5)+IF(AB6&lt;100%,0,AB6*$C6)+IF(AB7&lt;100%,0,AB7*$C7)+IF(AB8&lt;100%,0,AB8*$C8)+IF(AB9&lt;100%,0,AB9*$C9)+IF(AB10&lt;100%,0,AB10*$C10)+IF(AB11&lt;100%,0,AB11*$C11))*$C13</f>
        <v>558.395</v>
      </c>
      <c r="AC13" s="51" t="n">
        <f aca="false">(IF(AC4&lt;100%,0,AC4*$C4)+IF(AC5&lt;100%,0,AC5*$C5)+IF(AC6&lt;100%,0,AC6*$C6)+IF(AC7&lt;100%,0,AC7*$C7)+IF(AC8&lt;100%,0,AC8*$C8)+IF(AC9&lt;100%,0,AC9*$C9)+IF(AC10&lt;100%,0,AC10*$C10)+IF(AC11&lt;100%,0,AC11*$C11))*$C13</f>
        <v>558.395</v>
      </c>
      <c r="AD13" s="51" t="n">
        <f aca="false">(IF(AD4&lt;100%,0,AD4*$C4)+IF(AD5&lt;100%,0,AD5*$C5)+IF(AD6&lt;100%,0,AD6*$C6)+IF(AD7&lt;100%,0,AD7*$C7)+IF(AD8&lt;100%,0,AD8*$C8)+IF(AD9&lt;100%,0,AD9*$C9)+IF(AD10&lt;100%,0,AD10*$C10)+IF(AD11&lt;100%,0,AD11*$C11))*$C13</f>
        <v>558.395</v>
      </c>
      <c r="AE13" s="51" t="n">
        <f aca="false">(IF(AE4&lt;100%,0,AE4*$C4)+IF(AE5&lt;100%,0,AE5*$C5)+IF(AE6&lt;100%,0,AE6*$C6)+IF(AE7&lt;100%,0,AE7*$C7)+IF(AE8&lt;100%,0,AE8*$C8)+IF(AE9&lt;100%,0,AE9*$C9)+IF(AE10&lt;100%,0,AE10*$C10)+IF(AE11&lt;100%,0,AE11*$C11))*$C13</f>
        <v>558.395</v>
      </c>
      <c r="AF13" s="51" t="n">
        <f aca="false">(IF(AF4&lt;100%,0,AF4*$C4)+IF(AF5&lt;100%,0,AF5*$C5)+IF(AF6&lt;100%,0,AF6*$C6)+IF(AF7&lt;100%,0,AF7*$C7)+IF(AF8&lt;100%,0,AF8*$C8)+IF(AF9&lt;100%,0,AF9*$C9)+IF(AF10&lt;100%,0,AF10*$C10)+IF(AF11&lt;100%,0,AF11*$C11))*$C13</f>
        <v>558.395</v>
      </c>
      <c r="AG13" s="51" t="n">
        <f aca="false">(IF(AG4&lt;100%,0,AG4*$C4)+IF(AG5&lt;100%,0,AG5*$C5)+IF(AG6&lt;100%,0,AG6*$C6)+IF(AG7&lt;100%,0,AG7*$C7)+IF(AG8&lt;100%,0,AG8*$C8)+IF(AG9&lt;100%,0,AG9*$C9)+IF(AG10&lt;100%,0,AG10*$C10)+IF(AG11&lt;100%,0,AG11*$C11))*$C13</f>
        <v>558.395</v>
      </c>
      <c r="AH13" s="55" t="n">
        <f aca="false">(IF(AH4&lt;100%,0,AH4*$C4)+IF(AH5&lt;100%,0,AH5*$C5)+IF(AH6&lt;100%,0,AH6*$C6)+IF(AH7&lt;100%,0,AH7*$C7)+IF(AH8&lt;100%,0,AH8*$C8)+IF(AH9&lt;100%,0,AH9*$C9)+IF(AH10&lt;100%,0,AH10*$C10)+IF(AH11&lt;100%,0,AH11*$C11))*$C13</f>
        <v>558.395</v>
      </c>
      <c r="AI13" s="61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15.95" hidden="false" customHeight="true" outlineLevel="0" collapsed="false">
      <c r="A14" s="56"/>
      <c r="B14" s="63" t="s">
        <v>13</v>
      </c>
      <c r="C14" s="64"/>
      <c r="D14" s="59"/>
      <c r="E14" s="67" t="n">
        <f aca="false">E12-E13</f>
        <v>7143.605</v>
      </c>
      <c r="F14" s="67" t="n">
        <f aca="false">F12-F13</f>
        <v>7143.605</v>
      </c>
      <c r="G14" s="67" t="n">
        <f aca="false">G12-G13</f>
        <v>7143.605</v>
      </c>
      <c r="H14" s="67" t="n">
        <f aca="false">H12-H13</f>
        <v>7143.605</v>
      </c>
      <c r="I14" s="67" t="n">
        <f aca="false">I12-I13</f>
        <v>7143.605</v>
      </c>
      <c r="J14" s="67" t="n">
        <f aca="false">J12-J13</f>
        <v>7143.605</v>
      </c>
      <c r="K14" s="67" t="n">
        <f aca="false">K12-K13</f>
        <v>7143.605</v>
      </c>
      <c r="L14" s="67" t="n">
        <f aca="false">L12-L13</f>
        <v>7143.605</v>
      </c>
      <c r="M14" s="67" t="n">
        <f aca="false">M12-M13</f>
        <v>7143.605</v>
      </c>
      <c r="N14" s="67" t="n">
        <f aca="false">N12-N13</f>
        <v>7143.605</v>
      </c>
      <c r="O14" s="67" t="n">
        <f aca="false">O12-O13</f>
        <v>7143.605</v>
      </c>
      <c r="P14" s="67" t="n">
        <f aca="false">P12-P13</f>
        <v>7143.605</v>
      </c>
      <c r="Q14" s="67" t="n">
        <f aca="false">Q12-Q13</f>
        <v>7143.605</v>
      </c>
      <c r="R14" s="67" t="n">
        <f aca="false">R12-R13</f>
        <v>7143.605</v>
      </c>
      <c r="S14" s="67" t="n">
        <f aca="false">S12-S13</f>
        <v>7143.605</v>
      </c>
      <c r="T14" s="67" t="n">
        <f aca="false">T12-T13</f>
        <v>7143.605</v>
      </c>
      <c r="U14" s="67" t="n">
        <f aca="false">U12-U13</f>
        <v>7143.605</v>
      </c>
      <c r="V14" s="67" t="n">
        <f aca="false">V12-V13</f>
        <v>7143.605</v>
      </c>
      <c r="W14" s="67" t="n">
        <f aca="false">W12-W13</f>
        <v>7143.605</v>
      </c>
      <c r="X14" s="67" t="n">
        <f aca="false">X12-X13</f>
        <v>7143.605</v>
      </c>
      <c r="Y14" s="67" t="n">
        <f aca="false">Y12-Y13</f>
        <v>7143.605</v>
      </c>
      <c r="Z14" s="67" t="n">
        <f aca="false">Z12-Z13</f>
        <v>7143.605</v>
      </c>
      <c r="AA14" s="67" t="n">
        <f aca="false">AA12-AA13</f>
        <v>7143.605</v>
      </c>
      <c r="AB14" s="67" t="n">
        <f aca="false">AB12-AB13</f>
        <v>7143.605</v>
      </c>
      <c r="AC14" s="67" t="n">
        <f aca="false">AC12-AC13</f>
        <v>7143.605</v>
      </c>
      <c r="AD14" s="67" t="n">
        <f aca="false">AD12-AD13</f>
        <v>7143.605</v>
      </c>
      <c r="AE14" s="67" t="n">
        <f aca="false">AE12-AE13</f>
        <v>7143.605</v>
      </c>
      <c r="AF14" s="67" t="n">
        <f aca="false">AF12-AF13</f>
        <v>7143.605</v>
      </c>
      <c r="AG14" s="67" t="n">
        <f aca="false">AG12-AG13</f>
        <v>7143.605</v>
      </c>
      <c r="AH14" s="69" t="n">
        <f aca="false">AH12-AH13</f>
        <v>7143.605</v>
      </c>
      <c r="AI14" s="61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</row>
    <row r="15" customFormat="false" ht="15.95" hidden="false" customHeight="true" outlineLevel="0" collapsed="false">
      <c r="A15" s="18"/>
      <c r="B15" s="70" t="s">
        <v>14</v>
      </c>
      <c r="C15" s="71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72"/>
      <c r="C16" s="18" t="n">
        <f aca="false">SUM(E14:AH14)/30</f>
        <v>7143.605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5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4" t="n">
        <v>1</v>
      </c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4" t="n">
        <v>1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4" t="n">
        <v>1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3" t="n">
        <f aca="false">+A20+1</f>
        <v>4</v>
      </c>
      <c r="B21" s="84" t="s">
        <v>19</v>
      </c>
      <c r="C21" s="83" t="n">
        <v>1250</v>
      </c>
      <c r="D21" s="85"/>
      <c r="E21" s="45" t="n">
        <v>1</v>
      </c>
      <c r="F21" s="45" t="n">
        <v>1</v>
      </c>
      <c r="G21" s="45" t="n">
        <v>1</v>
      </c>
      <c r="H21" s="45" t="n">
        <v>1</v>
      </c>
      <c r="I21" s="45" t="n">
        <v>1</v>
      </c>
      <c r="J21" s="45" t="n">
        <v>1</v>
      </c>
      <c r="K21" s="45" t="n">
        <v>1</v>
      </c>
      <c r="L21" s="45" t="n">
        <v>1</v>
      </c>
      <c r="M21" s="45" t="n">
        <v>1</v>
      </c>
      <c r="N21" s="45" t="n">
        <v>1</v>
      </c>
      <c r="O21" s="45" t="n">
        <v>1</v>
      </c>
      <c r="P21" s="45" t="n">
        <v>1</v>
      </c>
      <c r="Q21" s="45" t="n">
        <v>1</v>
      </c>
      <c r="R21" s="45" t="n">
        <v>1</v>
      </c>
      <c r="S21" s="45" t="n">
        <v>1</v>
      </c>
      <c r="T21" s="45" t="n">
        <v>1</v>
      </c>
      <c r="U21" s="45" t="n">
        <v>1</v>
      </c>
      <c r="V21" s="45" t="n">
        <v>1</v>
      </c>
      <c r="W21" s="45" t="n">
        <v>1</v>
      </c>
      <c r="X21" s="45" t="n">
        <v>1</v>
      </c>
      <c r="Y21" s="45" t="n">
        <v>1</v>
      </c>
      <c r="Z21" s="45" t="n">
        <v>1</v>
      </c>
      <c r="AA21" s="45" t="n">
        <v>1</v>
      </c>
      <c r="AB21" s="45" t="n">
        <v>1</v>
      </c>
      <c r="AC21" s="45" t="n">
        <v>1</v>
      </c>
      <c r="AD21" s="45" t="n">
        <v>1</v>
      </c>
      <c r="AE21" s="45" t="n">
        <v>1</v>
      </c>
      <c r="AF21" s="45" t="n">
        <v>1</v>
      </c>
      <c r="AG21" s="45" t="n">
        <v>1</v>
      </c>
      <c r="AH21" s="46" t="n">
        <v>1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47"/>
      <c r="B22" s="48" t="s">
        <v>11</v>
      </c>
      <c r="C22" s="49"/>
      <c r="D22" s="50"/>
      <c r="E22" s="53" t="n">
        <f aca="false">(E18*$C18)+(E19*$C19)+(E20*$C20)+(E21*$C21)</f>
        <v>4800</v>
      </c>
      <c r="F22" s="53" t="n">
        <f aca="false">(F18*$C18)+(F19*$C19)+(F20*$C20)+(F21*$C21)</f>
        <v>4800</v>
      </c>
      <c r="G22" s="53" t="n">
        <f aca="false">(G18*$C18)+(G19*$C19)+(G20*$C20)+(G21*$C21)</f>
        <v>4800</v>
      </c>
      <c r="H22" s="53" t="n">
        <f aca="false">(H18*$C18)+(H19*$C19)+(H20*$C20)+(H21*$C21)</f>
        <v>4800</v>
      </c>
      <c r="I22" s="53" t="n">
        <f aca="false">(I18*$C18)+(I19*$C19)+(I20*$C20)+(I21*$C21)</f>
        <v>4800</v>
      </c>
      <c r="J22" s="53" t="n">
        <f aca="false">(J18*$C18)+(J19*$C19)+(J20*$C20)+(J21*$C21)</f>
        <v>4800</v>
      </c>
      <c r="K22" s="53" t="n">
        <f aca="false">(K18*$C18)+(K19*$C19)+(K20*$C20)+(K21*$C21)</f>
        <v>4800</v>
      </c>
      <c r="L22" s="53" t="n">
        <f aca="false">(L18*$C18)+(L19*$C19)+(L20*$C20)+(L21*$C21)</f>
        <v>4800</v>
      </c>
      <c r="M22" s="53" t="n">
        <f aca="false">(M18*$C18)+(M19*$C19)+(M20*$C20)+(M21*$C21)</f>
        <v>4800</v>
      </c>
      <c r="N22" s="53" t="n">
        <f aca="false">(N18*$C18)+(N19*$C19)+(N20*$C20)+(N21*$C21)</f>
        <v>4800</v>
      </c>
      <c r="O22" s="53" t="n">
        <f aca="false">(O18*$C18)+(O19*$C19)+(O20*$C20)+(O21*$C21)</f>
        <v>4800</v>
      </c>
      <c r="P22" s="53" t="n">
        <f aca="false">(P18*$C18)+(P19*$C19)+(P20*$C20)+(P21*$C21)</f>
        <v>4800</v>
      </c>
      <c r="Q22" s="53" t="n">
        <f aca="false">(Q18*$C18)+(Q19*$C19)+(Q20*$C20)+(Q21*$C21)</f>
        <v>4800</v>
      </c>
      <c r="R22" s="53" t="n">
        <f aca="false">(R18*$C18)+(R19*$C19)+(R20*$C20)+(R21*$C21)</f>
        <v>4800</v>
      </c>
      <c r="S22" s="53" t="n">
        <f aca="false">(S18*$C18)+(S19*$C19)+(S20*$C20)+(S21*$C21)</f>
        <v>4800</v>
      </c>
      <c r="T22" s="53" t="n">
        <f aca="false">(T18*$C18)+(T19*$C19)+(T20*$C20)+(T21*$C21)</f>
        <v>4800</v>
      </c>
      <c r="U22" s="53" t="n">
        <f aca="false">(U18*$C18)+(U19*$C19)+(U20*$C20)+(U21*$C21)</f>
        <v>4800</v>
      </c>
      <c r="V22" s="53" t="n">
        <f aca="false">(V18*$C18)+(V19*$C19)+(V20*$C20)+(V21*$C21)</f>
        <v>4800</v>
      </c>
      <c r="W22" s="53" t="n">
        <f aca="false">(W18*$C18)+(W19*$C19)+(W20*$C20)+(W21*$C21)</f>
        <v>4800</v>
      </c>
      <c r="X22" s="53" t="n">
        <f aca="false">(X18*$C18)+(X19*$C19)+(X20*$C20)+(X21*$C21)</f>
        <v>4800</v>
      </c>
      <c r="Y22" s="53" t="n">
        <f aca="false">(Y18*$C18)+(Y19*$C19)+(Y20*$C20)+(Y21*$C21)</f>
        <v>4800</v>
      </c>
      <c r="Z22" s="53" t="n">
        <f aca="false">(Z18*$C18)+(Z19*$C19)+(Z20*$C20)+(Z21*$C21)</f>
        <v>4800</v>
      </c>
      <c r="AA22" s="53" t="n">
        <f aca="false">(AA18*$C18)+(AA19*$C19)+(AA20*$C20)+(AA21*$C21)</f>
        <v>4800</v>
      </c>
      <c r="AB22" s="53" t="n">
        <f aca="false">(AB18*$C18)+(AB19*$C19)+(AB20*$C20)+(AB21*$C21)</f>
        <v>4800</v>
      </c>
      <c r="AC22" s="53" t="n">
        <f aca="false">(AC18*$C18)+(AC19*$C19)+(AC20*$C20)+(AC21*$C21)</f>
        <v>4800</v>
      </c>
      <c r="AD22" s="53" t="n">
        <f aca="false">(AD18*$C18)+(AD19*$C19)+(AD20*$C20)+(AD21*$C21)</f>
        <v>4800</v>
      </c>
      <c r="AE22" s="53" t="n">
        <f aca="false">(AE18*$C18)+(AE19*$C19)+(AE20*$C20)+(AE21*$C21)</f>
        <v>4800</v>
      </c>
      <c r="AF22" s="53" t="n">
        <f aca="false">(AF18*$C18)+(AF19*$C19)+(AF20*$C20)+(AF21*$C21)</f>
        <v>4800</v>
      </c>
      <c r="AG22" s="53" t="n">
        <f aca="false">(AG18*$C18)+(AG19*$C19)+(AG20*$C20)+(AG21*$C21)</f>
        <v>4800</v>
      </c>
      <c r="AH22" s="55" t="n">
        <f aca="false">(AH18*$C18)+(AH19*$C19)+(AH20*$C20)+(AH21*$C21)</f>
        <v>4800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56"/>
      <c r="B23" s="57" t="s">
        <v>12</v>
      </c>
      <c r="C23" s="58" t="n">
        <v>0.0263</v>
      </c>
      <c r="D23" s="59"/>
      <c r="E23" s="60" t="n">
        <f aca="false">(IF(E18&lt;100%,0,E18*$C18)+IF(E19&lt;100%,0,E19*$C19)+IF(E20&lt;100%,0,E20*$C20)+IF(E21&lt;100%,0,E21*$C21))*$C23</f>
        <v>126.24</v>
      </c>
      <c r="F23" s="51" t="n">
        <f aca="false">(IF(F18&lt;100%,0,F18*$C18)+IF(F19&lt;100%,0,F19*$C19)+IF(F20&lt;100%,0,F20*$C20)+IF(F21&lt;100%,0,F21*$C21))*$C23</f>
        <v>126.24</v>
      </c>
      <c r="G23" s="60" t="n">
        <f aca="false">(IF(G18&lt;100%,0,G18*$C18)+IF(G19&lt;100%,0,G19*$C19)+IF(G20&lt;100%,0,G20*$C20)+IF(G21&lt;100%,0,G21*$C21))*$C23</f>
        <v>126.24</v>
      </c>
      <c r="H23" s="60" t="n">
        <f aca="false">(IF(H18&lt;100%,0,H18*$C18)+IF(H19&lt;100%,0,H19*$C19)+IF(H20&lt;100%,0,H20*$C20)+IF(H21&lt;100%,0,H21*$C21))*$C23</f>
        <v>126.24</v>
      </c>
      <c r="I23" s="60" t="n">
        <f aca="false">(IF(I18&lt;100%,0,I18*$C18)+IF(I19&lt;100%,0,I19*$C19)+IF(I20&lt;100%,0,I20*$C20)+IF(I21&lt;100%,0,I21*$C21))*$C23</f>
        <v>126.24</v>
      </c>
      <c r="J23" s="60" t="n">
        <f aca="false">(IF(J18&lt;100%,0,J18*$C18)+IF(J19&lt;100%,0,J19*$C19)+IF(J20&lt;100%,0,J20*$C20)+IF(J21&lt;100%,0,J21*$C21))*$C23</f>
        <v>126.24</v>
      </c>
      <c r="K23" s="60" t="n">
        <f aca="false">(IF(K18&lt;100%,0,K18*$C18)+IF(K19&lt;100%,0,K19*$C19)+IF(K20&lt;100%,0,K20*$C20)+IF(K21&lt;100%,0,K21*$C21))*$C23</f>
        <v>126.24</v>
      </c>
      <c r="L23" s="60" t="n">
        <f aca="false">(IF(L18&lt;100%,0,L18*$C18)+IF(L19&lt;100%,0,L19*$C19)+IF(L20&lt;100%,0,L20*$C20)+IF(L21&lt;100%,0,L21*$C21))*$C23</f>
        <v>126.24</v>
      </c>
      <c r="M23" s="60" t="n">
        <f aca="false">(IF(M18&lt;100%,0,M18*$C18)+IF(M19&lt;100%,0,M19*$C19)+IF(M20&lt;100%,0,M20*$C20)+IF(M21&lt;100%,0,M21*$C21))*$C23</f>
        <v>126.24</v>
      </c>
      <c r="N23" s="60" t="n">
        <f aca="false">(IF(N18&lt;100%,0,N18*$C18)+IF(N19&lt;100%,0,N19*$C19)+IF(N20&lt;100%,0,N20*$C20)+IF(N21&lt;100%,0,N21*$C21))*$C23</f>
        <v>126.24</v>
      </c>
      <c r="O23" s="60" t="n">
        <f aca="false">(IF(O18&lt;100%,0,O18*$C18)+IF(O19&lt;100%,0,O19*$C19)+IF(O20&lt;100%,0,O20*$C20)+IF(O21&lt;100%,0,O21*$C21))*$C23</f>
        <v>126.24</v>
      </c>
      <c r="P23" s="60" t="n">
        <f aca="false">(IF(P18&lt;100%,0,P18*$C18)+IF(P19&lt;100%,0,P19*$C19)+IF(P20&lt;100%,0,P20*$C20)+IF(P21&lt;100%,0,P21*$C21))*$C23</f>
        <v>126.24</v>
      </c>
      <c r="Q23" s="60" t="n">
        <f aca="false">(IF(Q18&lt;100%,0,Q18*$C18)+IF(Q19&lt;100%,0,Q19*$C19)+IF(Q20&lt;100%,0,Q20*$C20)+IF(Q21&lt;100%,0,Q21*$C21))*$C23</f>
        <v>126.24</v>
      </c>
      <c r="R23" s="60" t="n">
        <f aca="false">(IF(R18&lt;100%,0,R18*$C18)+IF(R19&lt;100%,0,R19*$C19)+IF(R20&lt;100%,0,R20*$C20)+IF(R21&lt;100%,0,R21*$C21))*$C23</f>
        <v>126.24</v>
      </c>
      <c r="S23" s="60" t="n">
        <f aca="false">(IF(S18&lt;100%,0,S18*$C18)+IF(S19&lt;100%,0,S19*$C19)+IF(S20&lt;100%,0,S20*$C20)+IF(S21&lt;100%,0,S21*$C21))*$C23</f>
        <v>126.24</v>
      </c>
      <c r="T23" s="60" t="n">
        <f aca="false">(IF(T18&lt;100%,0,T18*$C18)+IF(T19&lt;100%,0,T19*$C19)+IF(T20&lt;100%,0,T20*$C20)+IF(T21&lt;100%,0,T21*$C21))*$C23</f>
        <v>126.24</v>
      </c>
      <c r="U23" s="60" t="n">
        <f aca="false">(IF(U18&lt;100%,0,U18*$C18)+IF(U19&lt;100%,0,U19*$C19)+IF(U20&lt;100%,0,U20*$C20)+IF(U21&lt;100%,0,U21*$C21))*$C23</f>
        <v>126.24</v>
      </c>
      <c r="V23" s="60" t="n">
        <f aca="false">(IF(V18&lt;100%,0,V18*$C18)+IF(V19&lt;100%,0,V19*$C19)+IF(V20&lt;100%,0,V20*$C20)+IF(V21&lt;100%,0,V21*$C21))*$C23</f>
        <v>126.24</v>
      </c>
      <c r="W23" s="60" t="n">
        <f aca="false">(IF(W18&lt;100%,0,W18*$C18)+IF(W19&lt;100%,0,W19*$C19)+IF(W20&lt;100%,0,W20*$C20)+IF(W21&lt;100%,0,W21*$C21))*$C23</f>
        <v>126.24</v>
      </c>
      <c r="X23" s="60" t="n">
        <f aca="false">(IF(X18&lt;100%,0,X18*$C18)+IF(X19&lt;100%,0,X19*$C19)+IF(X20&lt;100%,0,X20*$C20)+IF(X21&lt;100%,0,X21*$C21))*$C23</f>
        <v>126.24</v>
      </c>
      <c r="Y23" s="60" t="n">
        <f aca="false">(IF(Y18&lt;100%,0,Y18*$C18)+IF(Y19&lt;100%,0,Y19*$C19)+IF(Y20&lt;100%,0,Y20*$C20)+IF(Y21&lt;100%,0,Y21*$C21))*$C23</f>
        <v>126.24</v>
      </c>
      <c r="Z23" s="60" t="n">
        <f aca="false">(IF(Z18&lt;100%,0,Z18*$C18)+IF(Z19&lt;100%,0,Z19*$C19)+IF(Z20&lt;100%,0,Z20*$C20)+IF(Z21&lt;100%,0,Z21*$C21))*$C23</f>
        <v>126.24</v>
      </c>
      <c r="AA23" s="60" t="n">
        <f aca="false">(IF(AA18&lt;100%,0,AA18*$C18)+IF(AA19&lt;100%,0,AA19*$C19)+IF(AA20&lt;100%,0,AA20*$C20)+IF(AA21&lt;100%,0,AA21*$C21))*$C23</f>
        <v>126.24</v>
      </c>
      <c r="AB23" s="60" t="n">
        <f aca="false">(IF(AB18&lt;100%,0,AB18*$C18)+IF(AB19&lt;100%,0,AB19*$C19)+IF(AB20&lt;100%,0,AB20*$C20)+IF(AB21&lt;100%,0,AB21*$C21))*$C23</f>
        <v>126.24</v>
      </c>
      <c r="AC23" s="60" t="n">
        <f aca="false">(IF(AC18&lt;100%,0,AC18*$C18)+IF(AC19&lt;100%,0,AC19*$C19)+IF(AC20&lt;100%,0,AC20*$C20)+IF(AC21&lt;100%,0,AC21*$C21))*$C23</f>
        <v>126.24</v>
      </c>
      <c r="AD23" s="60" t="n">
        <f aca="false">(IF(AD18&lt;100%,0,AD18*$C18)+IF(AD19&lt;100%,0,AD19*$C19)+IF(AD20&lt;100%,0,AD20*$C20)+IF(AD21&lt;100%,0,AD21*$C21))*$C23</f>
        <v>126.24</v>
      </c>
      <c r="AE23" s="60" t="n">
        <f aca="false">(IF(AE18&lt;100%,0,AE18*$C18)+IF(AE19&lt;100%,0,AE19*$C19)+IF(AE20&lt;100%,0,AE20*$C20)+IF(AE21&lt;100%,0,AE21*$C21))*$C23</f>
        <v>126.24</v>
      </c>
      <c r="AF23" s="60" t="n">
        <f aca="false">(IF(AF18&lt;100%,0,AF18*$C18)+IF(AF19&lt;100%,0,AF19*$C19)+IF(AF20&lt;100%,0,AF20*$C20)+IF(AF21&lt;100%,0,AF21*$C21))*$C23</f>
        <v>126.24</v>
      </c>
      <c r="AG23" s="60" t="n">
        <f aca="false">(IF(AG18&lt;100%,0,AG18*$C18)+IF(AG19&lt;100%,0,AG19*$C19)+IF(AG20&lt;100%,0,AG20*$C20)+IF(AG21&lt;100%,0,AG21*$C21))*$C23</f>
        <v>126.24</v>
      </c>
      <c r="AH23" s="75" t="n">
        <f aca="false">(IF(AH18&lt;100%,0,AH18*$C18)+IF(AH19&lt;100%,0,AH19*$C19)+IF(AH20&lt;100%,0,AH20*$C20)+IF(AH21&lt;100%,0,AH21*$C21))*$C23</f>
        <v>126.24</v>
      </c>
      <c r="AI23" s="61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5.95" hidden="false" customHeight="true" outlineLevel="0" collapsed="false">
      <c r="A24" s="56"/>
      <c r="B24" s="63" t="s">
        <v>13</v>
      </c>
      <c r="C24" s="64"/>
      <c r="D24" s="59"/>
      <c r="E24" s="67" t="n">
        <f aca="false">E22-E23</f>
        <v>4673.76</v>
      </c>
      <c r="F24" s="67" t="n">
        <f aca="false">F22-F23</f>
        <v>4673.76</v>
      </c>
      <c r="G24" s="67" t="n">
        <f aca="false">G22-G23</f>
        <v>4673.76</v>
      </c>
      <c r="H24" s="67" t="n">
        <f aca="false">H22-H23</f>
        <v>4673.76</v>
      </c>
      <c r="I24" s="67" t="n">
        <f aca="false">I22-I23</f>
        <v>4673.76</v>
      </c>
      <c r="J24" s="67" t="n">
        <f aca="false">J22-J23</f>
        <v>4673.76</v>
      </c>
      <c r="K24" s="67" t="n">
        <f aca="false">K22-K23</f>
        <v>4673.76</v>
      </c>
      <c r="L24" s="67" t="n">
        <f aca="false">L22-L23</f>
        <v>4673.76</v>
      </c>
      <c r="M24" s="67" t="n">
        <f aca="false">M22-M23</f>
        <v>4673.76</v>
      </c>
      <c r="N24" s="67" t="n">
        <f aca="false">N22-N23</f>
        <v>4673.76</v>
      </c>
      <c r="O24" s="67" t="n">
        <f aca="false">O22-O23</f>
        <v>4673.76</v>
      </c>
      <c r="P24" s="67" t="n">
        <f aca="false">P22-P23</f>
        <v>4673.76</v>
      </c>
      <c r="Q24" s="67" t="n">
        <f aca="false">Q22-Q23</f>
        <v>4673.76</v>
      </c>
      <c r="R24" s="67" t="n">
        <f aca="false">R22-R23</f>
        <v>4673.76</v>
      </c>
      <c r="S24" s="67" t="n">
        <f aca="false">S22-S23</f>
        <v>4673.76</v>
      </c>
      <c r="T24" s="67" t="n">
        <f aca="false">T22-T23</f>
        <v>4673.76</v>
      </c>
      <c r="U24" s="67" t="n">
        <f aca="false">U22-U23</f>
        <v>4673.76</v>
      </c>
      <c r="V24" s="67" t="n">
        <f aca="false">V22-V23</f>
        <v>4673.76</v>
      </c>
      <c r="W24" s="67" t="n">
        <f aca="false">W22-W23</f>
        <v>4673.76</v>
      </c>
      <c r="X24" s="67" t="n">
        <f aca="false">X22-X23</f>
        <v>4673.76</v>
      </c>
      <c r="Y24" s="67" t="n">
        <f aca="false">Y22-Y23</f>
        <v>4673.76</v>
      </c>
      <c r="Z24" s="67" t="n">
        <f aca="false">Z22-Z23</f>
        <v>4673.76</v>
      </c>
      <c r="AA24" s="67" t="n">
        <f aca="false">AA22-AA23</f>
        <v>4673.76</v>
      </c>
      <c r="AB24" s="67" t="n">
        <f aca="false">AB22-AB23</f>
        <v>4673.76</v>
      </c>
      <c r="AC24" s="67" t="n">
        <f aca="false">AC22-AC23</f>
        <v>4673.76</v>
      </c>
      <c r="AD24" s="67" t="n">
        <f aca="false">AD22-AD23</f>
        <v>4673.76</v>
      </c>
      <c r="AE24" s="67" t="n">
        <f aca="false">AE22-AE23</f>
        <v>4673.76</v>
      </c>
      <c r="AF24" s="67" t="n">
        <f aca="false">AF22-AF23</f>
        <v>4673.76</v>
      </c>
      <c r="AG24" s="67" t="n">
        <f aca="false">AG22-AG23</f>
        <v>4673.76</v>
      </c>
      <c r="AH24" s="69" t="n">
        <f aca="false">AH22-AH23</f>
        <v>4673.76</v>
      </c>
      <c r="AI24" s="61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</row>
    <row r="25" customFormat="false" ht="15.95" hidden="false" customHeight="true" outlineLevel="0" collapsed="false">
      <c r="A25" s="18"/>
      <c r="B25" s="70" t="s">
        <v>14</v>
      </c>
      <c r="C25" s="71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72"/>
      <c r="C26" s="18" t="n">
        <f aca="false">SUM(E24:AH24)/30</f>
        <v>4673.76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5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4" t="n">
        <v>1</v>
      </c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4" t="n">
        <v>1</v>
      </c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4" t="n">
        <v>1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4" t="n">
        <v>1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3" t="n">
        <f aca="false">+A31+1</f>
        <v>5</v>
      </c>
      <c r="B32" s="84" t="s">
        <v>25</v>
      </c>
      <c r="C32" s="83" t="n">
        <v>693</v>
      </c>
      <c r="D32" s="85"/>
      <c r="E32" s="45" t="n">
        <v>1</v>
      </c>
      <c r="F32" s="45" t="n">
        <v>1</v>
      </c>
      <c r="G32" s="45" t="n">
        <v>1</v>
      </c>
      <c r="H32" s="45" t="n">
        <v>1</v>
      </c>
      <c r="I32" s="45" t="n">
        <v>1</v>
      </c>
      <c r="J32" s="45" t="n">
        <v>1</v>
      </c>
      <c r="K32" s="45" t="n">
        <v>1</v>
      </c>
      <c r="L32" s="45" t="n">
        <v>1</v>
      </c>
      <c r="M32" s="45" t="n">
        <v>1</v>
      </c>
      <c r="N32" s="45" t="n">
        <v>1</v>
      </c>
      <c r="O32" s="45" t="n">
        <v>1</v>
      </c>
      <c r="P32" s="45" t="n">
        <v>1</v>
      </c>
      <c r="Q32" s="45" t="n">
        <v>1</v>
      </c>
      <c r="R32" s="45" t="n">
        <v>1</v>
      </c>
      <c r="S32" s="45" t="n">
        <v>1</v>
      </c>
      <c r="T32" s="45" t="n">
        <v>1</v>
      </c>
      <c r="U32" s="45" t="n">
        <v>1</v>
      </c>
      <c r="V32" s="45" t="n">
        <v>1</v>
      </c>
      <c r="W32" s="45" t="n">
        <v>1</v>
      </c>
      <c r="X32" s="45" t="n">
        <v>1</v>
      </c>
      <c r="Y32" s="45" t="n">
        <v>1</v>
      </c>
      <c r="Z32" s="45" t="n">
        <v>1</v>
      </c>
      <c r="AA32" s="45" t="n">
        <v>1</v>
      </c>
      <c r="AB32" s="45" t="n">
        <v>1</v>
      </c>
      <c r="AC32" s="45" t="n">
        <v>1</v>
      </c>
      <c r="AD32" s="45" t="n">
        <v>1</v>
      </c>
      <c r="AE32" s="45" t="n">
        <v>1</v>
      </c>
      <c r="AF32" s="45" t="n">
        <v>1</v>
      </c>
      <c r="AG32" s="45" t="n">
        <v>1</v>
      </c>
      <c r="AH32" s="46" t="n">
        <v>1</v>
      </c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47"/>
      <c r="B33" s="48" t="s">
        <v>11</v>
      </c>
      <c r="C33" s="49"/>
      <c r="D33" s="50"/>
      <c r="E33" s="53" t="n">
        <f aca="false">(E28*$C28)+(E29*$C29)+(E30*$C30)+(E31*$C31)+(E32*$C32)</f>
        <v>3889</v>
      </c>
      <c r="F33" s="53" t="n">
        <f aca="false">(F28*$C28)+(F29*$C29)+(F30*$C30)+(F31*$C31)+(F32*$C32)</f>
        <v>3889</v>
      </c>
      <c r="G33" s="53" t="n">
        <f aca="false">(G28*$C28)+(G29*$C29)+(G30*$C30)+(G31*$C31)+(G32*$C32)</f>
        <v>3889</v>
      </c>
      <c r="H33" s="53" t="n">
        <f aca="false">(H28*$C28)+(H29*$C29)+(H30*$C30)+(H31*$C31)+(H32*$C32)</f>
        <v>3889</v>
      </c>
      <c r="I33" s="53" t="n">
        <f aca="false">(I28*$C28)+(I29*$C29)+(I30*$C30)+(I31*$C31)+(I32*$C32)</f>
        <v>3889</v>
      </c>
      <c r="J33" s="53" t="n">
        <f aca="false">(J28*$C28)+(J29*$C29)+(J30*$C30)+(J31*$C31)+(J32*$C32)</f>
        <v>3889</v>
      </c>
      <c r="K33" s="53" t="n">
        <f aca="false">(K28*$C28)+(K29*$C29)+(K30*$C30)+(K31*$C31)+(K32*$C32)</f>
        <v>3889</v>
      </c>
      <c r="L33" s="53" t="n">
        <f aca="false">(L28*$C28)+(L29*$C29)+(L30*$C30)+(L31*$C31)+(L32*$C32)</f>
        <v>3889</v>
      </c>
      <c r="M33" s="53" t="n">
        <f aca="false">(M28*$C28)+(M29*$C29)+(M30*$C30)+(M31*$C31)+(M32*$C32)</f>
        <v>3889</v>
      </c>
      <c r="N33" s="53" t="n">
        <f aca="false">(N28*$C28)+(N29*$C29)+(N30*$C30)+(N31*$C31)+(N32*$C32)</f>
        <v>3889</v>
      </c>
      <c r="O33" s="53" t="n">
        <f aca="false">(O28*$C28)+(O29*$C29)+(O30*$C30)+(O31*$C31)+(O32*$C32)</f>
        <v>3889</v>
      </c>
      <c r="P33" s="53" t="n">
        <f aca="false">(P28*$C28)+(P29*$C29)+(P30*$C30)+(P31*$C31)+(P32*$C32)</f>
        <v>3889</v>
      </c>
      <c r="Q33" s="53" t="n">
        <f aca="false">(Q28*$C28)+(Q29*$C29)+(Q30*$C30)+(Q31*$C31)+(Q32*$C32)</f>
        <v>3889</v>
      </c>
      <c r="R33" s="53" t="n">
        <f aca="false">(R28*$C28)+(R29*$C29)+(R30*$C30)+(R31*$C31)+(R32*$C32)</f>
        <v>3889</v>
      </c>
      <c r="S33" s="53" t="n">
        <f aca="false">(S28*$C28)+(S29*$C29)+(S30*$C30)+(S31*$C31)+(S32*$C32)</f>
        <v>3889</v>
      </c>
      <c r="T33" s="53" t="n">
        <f aca="false">(T28*$C28)+(T29*$C29)+(T30*$C30)+(T31*$C31)+(T32*$C32)</f>
        <v>3889</v>
      </c>
      <c r="U33" s="53" t="n">
        <f aca="false">(U28*$C28)+(U29*$C29)+(U30*$C30)+(U31*$C31)+(U32*$C32)</f>
        <v>3889</v>
      </c>
      <c r="V33" s="53" t="n">
        <f aca="false">(V28*$C28)+(V29*$C29)+(V30*$C30)+(V31*$C31)+(V32*$C32)</f>
        <v>3889</v>
      </c>
      <c r="W33" s="53" t="n">
        <f aca="false">(W28*$C28)+(W29*$C29)+(W30*$C30)+(W31*$C31)+(W32*$C32)</f>
        <v>3889</v>
      </c>
      <c r="X33" s="53" t="n">
        <f aca="false">(X28*$C28)+(X29*$C29)+(X30*$C30)+(X31*$C31)+(X32*$C32)</f>
        <v>3889</v>
      </c>
      <c r="Y33" s="53" t="n">
        <f aca="false">(Y28*$C28)+(Y29*$C29)+(Y30*$C30)+(Y31*$C31)+(Y32*$C32)</f>
        <v>3889</v>
      </c>
      <c r="Z33" s="53" t="n">
        <f aca="false">(Z28*$C28)+(Z29*$C29)+(Z30*$C30)+(Z31*$C31)+(Z32*$C32)</f>
        <v>3889</v>
      </c>
      <c r="AA33" s="53" t="n">
        <f aca="false">(AA28*$C28)+(AA29*$C29)+(AA30*$C30)+(AA31*$C31)+(AA32*$C32)</f>
        <v>3889</v>
      </c>
      <c r="AB33" s="53" t="n">
        <f aca="false">(AB28*$C28)+(AB29*$C29)+(AB30*$C30)+(AB31*$C31)+(AB32*$C32)</f>
        <v>3889</v>
      </c>
      <c r="AC33" s="53" t="n">
        <f aca="false">(AC28*$C28)+(AC29*$C29)+(AC30*$C30)+(AC31*$C31)+(AC32*$C32)</f>
        <v>3889</v>
      </c>
      <c r="AD33" s="53" t="n">
        <f aca="false">(AD28*$C28)+(AD29*$C29)+(AD30*$C30)+(AD31*$C31)+(AD32*$C32)</f>
        <v>3889</v>
      </c>
      <c r="AE33" s="53" t="n">
        <f aca="false">(AE28*$C28)+(AE29*$C29)+(AE30*$C30)+(AE31*$C31)+(AE32*$C32)</f>
        <v>3889</v>
      </c>
      <c r="AF33" s="53" t="n">
        <f aca="false">(AF28*$C28)+(AF29*$C29)+(AF30*$C30)+(AF31*$C31)+(AF32*$C32)</f>
        <v>3889</v>
      </c>
      <c r="AG33" s="53" t="n">
        <f aca="false">(AG28*$C28)+(AG29*$C29)+(AG30*$C30)+(AG31*$C31)+(AG32*$C32)</f>
        <v>3889</v>
      </c>
      <c r="AH33" s="55" t="n">
        <f aca="false">(AH28*$C28)+(AH29*$C29)+(AH30*$C30)+(AH31*$C31)+(AH32*$C32)</f>
        <v>3889</v>
      </c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56"/>
      <c r="B34" s="57" t="s">
        <v>12</v>
      </c>
      <c r="C34" s="58" t="n">
        <v>0.0175</v>
      </c>
      <c r="D34" s="59"/>
      <c r="E34" s="51" t="n">
        <f aca="false">(IF(E28&lt;100%,0,E28*$C28)+IF(E29&lt;100%,0,E29*$C29)+IF(E30&lt;100%,0,E30*$C30)+IF(E31&lt;100%,0,E31*$C31)+IF(E32&lt;100%,0,E32*$C32))*$C34</f>
        <v>68.0575</v>
      </c>
      <c r="F34" s="51" t="n">
        <f aca="false">(IF(F28&lt;100%,0,F28*$C28)+IF(F29&lt;100%,0,F29*$C29)+IF(F30&lt;100%,0,F30*$C30)+IF(F31&lt;100%,0,F31*$C31)+IF(F32&lt;100%,0,F32*$C32))*$C34</f>
        <v>68.0575</v>
      </c>
      <c r="G34" s="51" t="n">
        <f aca="false">(IF(G28&lt;100%,0,G28*$C28)+IF(G29&lt;100%,0,G29*$C29)+IF(G30&lt;100%,0,G30*$C30)+IF(G31&lt;100%,0,G31*$C31)+IF(G32&lt;100%,0,G32*$C32))*$C34</f>
        <v>68.0575</v>
      </c>
      <c r="H34" s="51" t="n">
        <f aca="false">(IF(H28&lt;100%,0,H28*$C28)+IF(H29&lt;100%,0,H29*$C29)+IF(H30&lt;100%,0,H30*$C30)+IF(H31&lt;100%,0,H31*$C31)+IF(H32&lt;100%,0,H32*$C32))*$C34</f>
        <v>68.0575</v>
      </c>
      <c r="I34" s="51" t="n">
        <f aca="false">(IF(I28&lt;100%,0,I28*$C28)+IF(I29&lt;100%,0,I29*$C29)+IF(I30&lt;100%,0,I30*$C30)+IF(I31&lt;100%,0,I31*$C31)+IF(I32&lt;100%,0,I32*$C32))*$C34</f>
        <v>68.0575</v>
      </c>
      <c r="J34" s="51" t="n">
        <f aca="false">(IF(J28&lt;100%,0,J28*$C28)+IF(J29&lt;100%,0,J29*$C29)+IF(J30&lt;100%,0,J30*$C30)+IF(J31&lt;100%,0,J31*$C31)+IF(J32&lt;100%,0,J32*$C32))*$C34</f>
        <v>68.0575</v>
      </c>
      <c r="K34" s="51" t="n">
        <f aca="false">(IF(K28&lt;100%,0,K28*$C28)+IF(K29&lt;100%,0,K29*$C29)+IF(K30&lt;100%,0,K30*$C30)+IF(K31&lt;100%,0,K31*$C31)+IF(K32&lt;100%,0,K32*$C32))*$C34</f>
        <v>68.0575</v>
      </c>
      <c r="L34" s="51" t="n">
        <f aca="false">(IF(L28&lt;100%,0,L28*$C28)+IF(L29&lt;100%,0,L29*$C29)+IF(L30&lt;100%,0,L30*$C30)+IF(L31&lt;100%,0,L31*$C31)+IF(L32&lt;100%,0,L32*$C32))*$C34</f>
        <v>68.0575</v>
      </c>
      <c r="M34" s="51" t="n">
        <f aca="false">(IF(M28&lt;100%,0,M28*$C28)+IF(M29&lt;100%,0,M29*$C29)+IF(M30&lt;100%,0,M30*$C30)+IF(M31&lt;100%,0,M31*$C31)+IF(M32&lt;100%,0,M32*$C32))*$C34</f>
        <v>68.0575</v>
      </c>
      <c r="N34" s="51" t="n">
        <f aca="false">(IF(N28&lt;100%,0,N28*$C28)+IF(N29&lt;100%,0,N29*$C29)+IF(N30&lt;100%,0,N30*$C30)+IF(N31&lt;100%,0,N31*$C31)+IF(N32&lt;100%,0,N32*$C32))*$C34</f>
        <v>68.0575</v>
      </c>
      <c r="O34" s="51" t="n">
        <f aca="false">(IF(O28&lt;100%,0,O28*$C28)+IF(O29&lt;100%,0,O29*$C29)+IF(O30&lt;100%,0,O30*$C30)+IF(O31&lt;100%,0,O31*$C31)+IF(O32&lt;100%,0,O32*$C32))*$C34</f>
        <v>68.0575</v>
      </c>
      <c r="P34" s="51" t="n">
        <f aca="false">(IF(P28&lt;100%,0,P28*$C28)+IF(P29&lt;100%,0,P29*$C29)+IF(P30&lt;100%,0,P30*$C30)+IF(P31&lt;100%,0,P31*$C31)+IF(P32&lt;100%,0,P32*$C32))*$C34</f>
        <v>68.0575</v>
      </c>
      <c r="Q34" s="51" t="n">
        <f aca="false">(IF(Q28&lt;100%,0,Q28*$C28)+IF(Q29&lt;100%,0,Q29*$C29)+IF(Q30&lt;100%,0,Q30*$C30)+IF(Q31&lt;100%,0,Q31*$C31)+IF(Q32&lt;100%,0,Q32*$C32))*$C34</f>
        <v>68.0575</v>
      </c>
      <c r="R34" s="51" t="n">
        <f aca="false">(IF(R28&lt;100%,0,R28*$C28)+IF(R29&lt;100%,0,R29*$C29)+IF(R30&lt;100%,0,R30*$C30)+IF(R31&lt;100%,0,R31*$C31)+IF(R32&lt;100%,0,R32*$C32))*$C34</f>
        <v>68.0575</v>
      </c>
      <c r="S34" s="51" t="n">
        <f aca="false">(IF(S28&lt;100%,0,S28*$C28)+IF(S29&lt;100%,0,S29*$C29)+IF(S30&lt;100%,0,S30*$C30)+IF(S31&lt;100%,0,S31*$C31)+IF(S32&lt;100%,0,S32*$C32))*$C34</f>
        <v>68.0575</v>
      </c>
      <c r="T34" s="51" t="n">
        <f aca="false">(IF(T28&lt;100%,0,T28*$C28)+IF(T29&lt;100%,0,T29*$C29)+IF(T30&lt;100%,0,T30*$C30)+IF(T31&lt;100%,0,T31*$C31)+IF(T32&lt;100%,0,T32*$C32))*$C34</f>
        <v>68.0575</v>
      </c>
      <c r="U34" s="51" t="n">
        <f aca="false">(IF(U28&lt;100%,0,U28*$C28)+IF(U29&lt;100%,0,U29*$C29)+IF(U30&lt;100%,0,U30*$C30)+IF(U31&lt;100%,0,U31*$C31)+IF(U32&lt;100%,0,U32*$C32))*$C34</f>
        <v>68.0575</v>
      </c>
      <c r="V34" s="51" t="n">
        <f aca="false">(IF(V28&lt;100%,0,V28*$C28)+IF(V29&lt;100%,0,V29*$C29)+IF(V30&lt;100%,0,V30*$C30)+IF(V31&lt;100%,0,V31*$C31)+IF(V32&lt;100%,0,V32*$C32))*$C34</f>
        <v>68.0575</v>
      </c>
      <c r="W34" s="51" t="n">
        <f aca="false">(IF(W28&lt;100%,0,W28*$C28)+IF(W29&lt;100%,0,W29*$C29)+IF(W30&lt;100%,0,W30*$C30)+IF(W31&lt;100%,0,W31*$C31)+IF(W32&lt;100%,0,W32*$C32))*$C34</f>
        <v>68.0575</v>
      </c>
      <c r="X34" s="51" t="n">
        <f aca="false">(IF(X28&lt;100%,0,X28*$C28)+IF(X29&lt;100%,0,X29*$C29)+IF(X30&lt;100%,0,X30*$C30)+IF(X31&lt;100%,0,X31*$C31)+IF(X32&lt;100%,0,X32*$C32))*$C34</f>
        <v>68.0575</v>
      </c>
      <c r="Y34" s="51" t="n">
        <f aca="false">(IF(Y28&lt;100%,0,Y28*$C28)+IF(Y29&lt;100%,0,Y29*$C29)+IF(Y30&lt;100%,0,Y30*$C30)+IF(Y31&lt;100%,0,Y31*$C31)+IF(Y32&lt;100%,0,Y32*$C32))*$C34</f>
        <v>68.0575</v>
      </c>
      <c r="Z34" s="51" t="n">
        <f aca="false">(IF(Z28&lt;100%,0,Z28*$C28)+IF(Z29&lt;100%,0,Z29*$C29)+IF(Z30&lt;100%,0,Z30*$C30)+IF(Z31&lt;100%,0,Z31*$C31)+IF(Z32&lt;100%,0,Z32*$C32))*$C34</f>
        <v>68.0575</v>
      </c>
      <c r="AA34" s="51" t="n">
        <f aca="false">(IF(AA28&lt;100%,0,AA28*$C28)+IF(AA29&lt;100%,0,AA29*$C29)+IF(AA30&lt;100%,0,AA30*$C30)+IF(AA31&lt;100%,0,AA31*$C31)+IF(AA32&lt;100%,0,AA32*$C32))*$C34</f>
        <v>68.0575</v>
      </c>
      <c r="AB34" s="51" t="n">
        <f aca="false">(IF(AB28&lt;100%,0,AB28*$C28)+IF(AB29&lt;100%,0,AB29*$C29)+IF(AB30&lt;100%,0,AB30*$C30)+IF(AB31&lt;100%,0,AB31*$C31)+IF(AB32&lt;100%,0,AB32*$C32))*$C34</f>
        <v>68.0575</v>
      </c>
      <c r="AC34" s="51" t="n">
        <f aca="false">(IF(AC28&lt;100%,0,AC28*$C28)+IF(AC29&lt;100%,0,AC29*$C29)+IF(AC30&lt;100%,0,AC30*$C30)+IF(AC31&lt;100%,0,AC31*$C31)+IF(AC32&lt;100%,0,AC32*$C32))*$C34</f>
        <v>68.0575</v>
      </c>
      <c r="AD34" s="51" t="n">
        <f aca="false">(IF(AD28&lt;100%,0,AD28*$C28)+IF(AD29&lt;100%,0,AD29*$C29)+IF(AD30&lt;100%,0,AD30*$C30)+IF(AD31&lt;100%,0,AD31*$C31)+IF(AD32&lt;100%,0,AD32*$C32))*$C34</f>
        <v>68.0575</v>
      </c>
      <c r="AE34" s="51" t="n">
        <f aca="false">(IF(AE28&lt;100%,0,AE28*$C28)+IF(AE29&lt;100%,0,AE29*$C29)+IF(AE30&lt;100%,0,AE30*$C30)+IF(AE31&lt;100%,0,AE31*$C31)+IF(AE32&lt;100%,0,AE32*$C32))*$C34</f>
        <v>68.0575</v>
      </c>
      <c r="AF34" s="51" t="n">
        <f aca="false">(IF(AF28&lt;100%,0,AF28*$C28)+IF(AF29&lt;100%,0,AF29*$C29)+IF(AF30&lt;100%,0,AF30*$C30)+IF(AF31&lt;100%,0,AF31*$C31)+IF(AF32&lt;100%,0,AF32*$C32))*$C34</f>
        <v>68.0575</v>
      </c>
      <c r="AG34" s="51" t="n">
        <f aca="false">(IF(AG28&lt;100%,0,AG28*$C28)+IF(AG29&lt;100%,0,AG29*$C29)+IF(AG30&lt;100%,0,AG30*$C30)+IF(AG31&lt;100%,0,AG31*$C31)+IF(AG32&lt;100%,0,AG32*$C32))*$C34</f>
        <v>68.0575</v>
      </c>
      <c r="AH34" s="55" t="n">
        <f aca="false">(IF(AH28&lt;100%,0,AH28*$C28)+IF(AH29&lt;100%,0,AH29*$C29)+IF(AH30&lt;100%,0,AH30*$C30)+IF(AH31&lt;100%,0,AH31*$C31)+IF(AH32&lt;100%,0,AH32*$C32))*$C34</f>
        <v>68.0575</v>
      </c>
      <c r="AI34" s="61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</row>
    <row r="35" customFormat="false" ht="15.95" hidden="false" customHeight="true" outlineLevel="0" collapsed="false">
      <c r="A35" s="56"/>
      <c r="B35" s="63" t="s">
        <v>13</v>
      </c>
      <c r="C35" s="64"/>
      <c r="D35" s="59"/>
      <c r="E35" s="67" t="n">
        <f aca="false">E33-E34</f>
        <v>3820.9425</v>
      </c>
      <c r="F35" s="67" t="n">
        <f aca="false">F33-F34</f>
        <v>3820.9425</v>
      </c>
      <c r="G35" s="67" t="n">
        <f aca="false">G33-G34</f>
        <v>3820.9425</v>
      </c>
      <c r="H35" s="67" t="n">
        <f aca="false">H33-H34</f>
        <v>3820.9425</v>
      </c>
      <c r="I35" s="67" t="n">
        <f aca="false">I33-I34</f>
        <v>3820.9425</v>
      </c>
      <c r="J35" s="67" t="n">
        <f aca="false">J33-J34</f>
        <v>3820.9425</v>
      </c>
      <c r="K35" s="67" t="n">
        <f aca="false">K33-K34</f>
        <v>3820.9425</v>
      </c>
      <c r="L35" s="67" t="n">
        <f aca="false">L33-L34</f>
        <v>3820.9425</v>
      </c>
      <c r="M35" s="67" t="n">
        <f aca="false">M33-M34</f>
        <v>3820.9425</v>
      </c>
      <c r="N35" s="67" t="n">
        <f aca="false">N33-N34</f>
        <v>3820.9425</v>
      </c>
      <c r="O35" s="67" t="n">
        <f aca="false">O33-O34</f>
        <v>3820.9425</v>
      </c>
      <c r="P35" s="67" t="n">
        <f aca="false">P33-P34</f>
        <v>3820.9425</v>
      </c>
      <c r="Q35" s="67" t="n">
        <f aca="false">Q33-Q34</f>
        <v>3820.9425</v>
      </c>
      <c r="R35" s="67" t="n">
        <f aca="false">R33-R34</f>
        <v>3820.9425</v>
      </c>
      <c r="S35" s="67" t="n">
        <f aca="false">S33-S34</f>
        <v>3820.9425</v>
      </c>
      <c r="T35" s="67" t="n">
        <f aca="false">T33-T34</f>
        <v>3820.9425</v>
      </c>
      <c r="U35" s="67" t="n">
        <f aca="false">U33-U34</f>
        <v>3820.9425</v>
      </c>
      <c r="V35" s="67" t="n">
        <f aca="false">V33-V34</f>
        <v>3820.9425</v>
      </c>
      <c r="W35" s="67" t="n">
        <f aca="false">W33-W34</f>
        <v>3820.9425</v>
      </c>
      <c r="X35" s="67" t="n">
        <f aca="false">X33-X34</f>
        <v>3820.9425</v>
      </c>
      <c r="Y35" s="67" t="n">
        <f aca="false">Y33-Y34</f>
        <v>3820.9425</v>
      </c>
      <c r="Z35" s="67" t="n">
        <f aca="false">Z33-Z34</f>
        <v>3820.9425</v>
      </c>
      <c r="AA35" s="67" t="n">
        <f aca="false">AA33-AA34</f>
        <v>3820.9425</v>
      </c>
      <c r="AB35" s="67" t="n">
        <f aca="false">AB33-AB34</f>
        <v>3820.9425</v>
      </c>
      <c r="AC35" s="67" t="n">
        <f aca="false">AC33-AC34</f>
        <v>3820.9425</v>
      </c>
      <c r="AD35" s="67" t="n">
        <f aca="false">AD33-AD34</f>
        <v>3820.9425</v>
      </c>
      <c r="AE35" s="67" t="n">
        <f aca="false">AE33-AE34</f>
        <v>3820.9425</v>
      </c>
      <c r="AF35" s="67" t="n">
        <f aca="false">AF33-AF34</f>
        <v>3820.9425</v>
      </c>
      <c r="AG35" s="67" t="n">
        <f aca="false">AG33-AG34</f>
        <v>3820.9425</v>
      </c>
      <c r="AH35" s="69" t="n">
        <f aca="false">AH33-AH34</f>
        <v>3820.9425</v>
      </c>
      <c r="AI35" s="61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</row>
    <row r="36" customFormat="false" ht="15.95" hidden="false" customHeight="true" outlineLevel="0" collapsed="false">
      <c r="A36" s="18"/>
      <c r="B36" s="70" t="s">
        <v>14</v>
      </c>
      <c r="C36" s="71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72"/>
      <c r="C37" s="18" t="n">
        <f aca="false">SUM(E35:AH35)/30</f>
        <v>3820.9425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4" t="n">
        <v>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4" t="n">
        <v>1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4" t="n">
        <v>1</v>
      </c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4" t="n">
        <v>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4" t="n">
        <v>1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4" t="n">
        <v>1</v>
      </c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4" t="n">
        <v>1</v>
      </c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4" t="n">
        <v>1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4" t="n">
        <v>1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4" t="n">
        <v>1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4" t="n">
        <v>1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29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4" t="n">
        <v>1</v>
      </c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3" t="n">
        <f aca="false">+A50+1</f>
        <v>13</v>
      </c>
      <c r="B51" s="84" t="s">
        <v>39</v>
      </c>
      <c r="C51" s="83" t="n">
        <v>786</v>
      </c>
      <c r="D51" s="123"/>
      <c r="E51" s="45" t="n">
        <v>1</v>
      </c>
      <c r="F51" s="45" t="n">
        <v>1</v>
      </c>
      <c r="G51" s="45" t="n">
        <v>1</v>
      </c>
      <c r="H51" s="45" t="n">
        <v>1</v>
      </c>
      <c r="I51" s="45" t="n">
        <v>1</v>
      </c>
      <c r="J51" s="45" t="n">
        <v>1</v>
      </c>
      <c r="K51" s="45" t="n">
        <v>1</v>
      </c>
      <c r="L51" s="45" t="n">
        <v>1</v>
      </c>
      <c r="M51" s="45" t="n">
        <v>1</v>
      </c>
      <c r="N51" s="45" t="n">
        <v>1</v>
      </c>
      <c r="O51" s="45" t="n">
        <v>1</v>
      </c>
      <c r="P51" s="45" t="n">
        <v>1</v>
      </c>
      <c r="Q51" s="45" t="n">
        <v>1</v>
      </c>
      <c r="R51" s="45" t="n">
        <v>1</v>
      </c>
      <c r="S51" s="45" t="n">
        <v>1</v>
      </c>
      <c r="T51" s="45" t="n">
        <v>1</v>
      </c>
      <c r="U51" s="45" t="n">
        <v>1</v>
      </c>
      <c r="V51" s="45" t="n">
        <v>1</v>
      </c>
      <c r="W51" s="45" t="n">
        <v>1</v>
      </c>
      <c r="X51" s="45" t="n">
        <v>1</v>
      </c>
      <c r="Y51" s="45" t="n">
        <v>1</v>
      </c>
      <c r="Z51" s="45" t="n">
        <v>1</v>
      </c>
      <c r="AA51" s="45" t="n">
        <v>1</v>
      </c>
      <c r="AB51" s="45" t="n">
        <v>1</v>
      </c>
      <c r="AC51" s="45" t="n">
        <v>1</v>
      </c>
      <c r="AD51" s="45" t="n">
        <v>1</v>
      </c>
      <c r="AE51" s="45" t="n">
        <v>1</v>
      </c>
      <c r="AF51" s="45" t="n">
        <v>1</v>
      </c>
      <c r="AG51" s="45" t="n">
        <v>1</v>
      </c>
      <c r="AH51" s="46" t="n">
        <v>1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47"/>
      <c r="B52" s="48" t="s">
        <v>11</v>
      </c>
      <c r="C52" s="49"/>
      <c r="D52" s="50"/>
      <c r="E52" s="53" t="n">
        <f aca="false">(E39*$C39)+(E40*$C40)+(E41*$C41)+(E42*$C42)+(E43*$C43)+(E44*$C44)+(E45*$C45)+(E46*$C46)+(E47*$C47)+(E48*$C48)+(E49*$C49)+(E50*$C50)+(E51*$C51)</f>
        <v>12836</v>
      </c>
      <c r="F52" s="53" t="n">
        <f aca="false">(F39*$C39)+(F40*$C40)+(F41*$C41)+(F42*$C42)+(F43*$C43)+(F44*$C44)+(F45*$C45)+(F46*$C46)+(F47*$C47)+(F48*$C48)+(F49*$C49)+(F50*$C50)+(F51*$C51)</f>
        <v>12836</v>
      </c>
      <c r="G52" s="53" t="n">
        <f aca="false">(G39*$C39)+(G40*$C40)+(G41*$C41)+(G42*$C42)+(G43*$C43)+(G44*$C44)+(G45*$C45)+(G46*$C46)+(G47*$C47)+(G48*$C48)+(G49*$C49)+(G50*$C50)+(G51*$C51)</f>
        <v>12836</v>
      </c>
      <c r="H52" s="53" t="n">
        <f aca="false">(H39*$C39)+(H40*$C40)+(H41*$C41)+(H42*$C42)+(H43*$C43)+(H44*$C44)+(H45*$C45)+(H46*$C46)+(H47*$C47)+(H48*$C48)+(H49*$C49)+(H50*$C50)+(H51*$C51)</f>
        <v>12836</v>
      </c>
      <c r="I52" s="53" t="n">
        <f aca="false">(I39*$C39)+(I40*$C40)+(I41*$C41)+(I42*$C42)+(I43*$C43)+(I44*$C44)+(I45*$C45)+(I46*$C46)+(I47*$C47)+(I48*$C48)+(I49*$C49)+(I50*$C50)+(I51*$C51)</f>
        <v>12836</v>
      </c>
      <c r="J52" s="53" t="n">
        <f aca="false">(J39*$C39)+(J40*$C40)+(J41*$C41)+(J42*$C42)+(J43*$C43)+(J44*$C44)+(J45*$C45)+(J46*$C46)+(J47*$C47)+(J48*$C48)+(J49*$C49)+(J50*$C50)+(J51*$C51)</f>
        <v>12836</v>
      </c>
      <c r="K52" s="53" t="n">
        <f aca="false">(K39*$C39)+(K40*$C40)+(K41*$C41)+(K42*$C42)+(K43*$C43)+(K44*$C44)+(K45*$C45)+(K46*$C46)+(K47*$C47)+(K48*$C48)+(K49*$C49)+(K50*$C50)+(K51*$C51)</f>
        <v>12836</v>
      </c>
      <c r="L52" s="53" t="n">
        <f aca="false">(L39*$C39)+(L40*$C40)+(L41*$C41)+(L42*$C42)+(L43*$C43)+(L44*$C44)+(L45*$C45)+(L46*$C46)+(L47*$C47)+(L48*$C48)+(L49*$C49)+(L50*$C50)+(L51*$C51)</f>
        <v>12836</v>
      </c>
      <c r="M52" s="53" t="n">
        <f aca="false">(M39*$C39)+(M40*$C40)+(M41*$C41)+(M42*$C42)+(M43*$C43)+(M44*$C44)+(M45*$C45)+(M46*$C46)+(M47*$C47)+(M48*$C48)+(M49*$C49)+(M50*$C50)+(M51*$C51)</f>
        <v>12836</v>
      </c>
      <c r="N52" s="53" t="n">
        <f aca="false">(N39*$C39)+(N40*$C40)+(N41*$C41)+(N42*$C42)+(N43*$C43)+(N44*$C44)+(N45*$C45)+(N46*$C46)+(N47*$C47)+(N48*$C48)+(N49*$C49)+(N50*$C50)+(N51*$C51)</f>
        <v>12836</v>
      </c>
      <c r="O52" s="53" t="n">
        <f aca="false">(O39*$C39)+(O40*$C40)+(O41*$C41)+(O42*$C42)+(O43*$C43)+(O44*$C44)+(O45*$C45)+(O46*$C46)+(O47*$C47)+(O48*$C48)+(O49*$C49)+(O50*$C50)+(O51*$C51)</f>
        <v>12836</v>
      </c>
      <c r="P52" s="53" t="n">
        <f aca="false">(P39*$C39)+(P40*$C40)+(P41*$C41)+(P42*$C42)+(P43*$C43)+(P44*$C44)+(P45*$C45)+(P46*$C46)+(P47*$C47)+(P48*$C48)+(P49*$C49)+(P50*$C50)+(P51*$C51)</f>
        <v>12836</v>
      </c>
      <c r="Q52" s="53" t="n">
        <f aca="false">(Q39*$C39)+(Q40*$C40)+(Q41*$C41)+(Q42*$C42)+(Q43*$C43)+(Q44*$C44)+(Q45*$C45)+(Q46*$C46)+(Q47*$C47)+(Q48*$C48)+(Q49*$C49)+(Q50*$C50)+(Q51*$C51)</f>
        <v>12836</v>
      </c>
      <c r="R52" s="53" t="n">
        <f aca="false">(R39*$C39)+(R40*$C40)+(R41*$C41)+(R42*$C42)+(R43*$C43)+(R44*$C44)+(R45*$C45)+(R46*$C46)+(R47*$C47)+(R48*$C48)+(R49*$C49)+(R50*$C50)+(R51*$C51)</f>
        <v>12836</v>
      </c>
      <c r="S52" s="53" t="n">
        <f aca="false">(S39*$C39)+(S40*$C40)+(S41*$C41)+(S42*$C42)+(S43*$C43)+(S44*$C44)+(S45*$C45)+(S46*$C46)+(S47*$C47)+(S48*$C48)+(S49*$C49)+(S50*$C50)+(S51*$C51)</f>
        <v>12836</v>
      </c>
      <c r="T52" s="53" t="n">
        <f aca="false">(T39*$C39)+(T40*$C40)+(T41*$C41)+(T42*$C42)+(T43*$C43)+(T44*$C44)+(T45*$C45)+(T46*$C46)+(T47*$C47)+(T48*$C48)+(T49*$C49)+(T50*$C50)+(T51*$C51)</f>
        <v>12836</v>
      </c>
      <c r="U52" s="53" t="n">
        <f aca="false">(U39*$C39)+(U40*$C40)+(U41*$C41)+(U42*$C42)+(U43*$C43)+(U44*$C44)+(U45*$C45)+(U46*$C46)+(U47*$C47)+(U48*$C48)+(U49*$C49)+(U50*$C50)+(U51*$C51)</f>
        <v>12836</v>
      </c>
      <c r="V52" s="53" t="n">
        <f aca="false">(V39*$C39)+(V40*$C40)+(V41*$C41)+(V42*$C42)+(V43*$C43)+(V44*$C44)+(V45*$C45)+(V46*$C46)+(V47*$C47)+(V48*$C48)+(V49*$C49)+(V50*$C50)+(V51*$C51)</f>
        <v>12836</v>
      </c>
      <c r="W52" s="53" t="n">
        <f aca="false">(W39*$C39)+(W40*$C40)+(W41*$C41)+(W42*$C42)+(W43*$C43)+(W44*$C44)+(W45*$C45)+(W46*$C46)+(W47*$C47)+(W48*$C48)+(W49*$C49)+(W50*$C50)+(W51*$C51)</f>
        <v>12836</v>
      </c>
      <c r="X52" s="53" t="n">
        <f aca="false">(X39*$C39)+(X40*$C40)+(X41*$C41)+(X42*$C42)+(X43*$C43)+(X44*$C44)+(X45*$C45)+(X46*$C46)+(X47*$C47)+(X48*$C48)+(X49*$C49)+(X50*$C50)+(X51*$C51)</f>
        <v>12836</v>
      </c>
      <c r="Y52" s="53" t="n">
        <f aca="false">(Y39*$C39)+(Y40*$C40)+(Y41*$C41)+(Y42*$C42)+(Y43*$C43)+(Y44*$C44)+(Y45*$C45)+(Y46*$C46)+(Y47*$C47)+(Y48*$C48)+(Y49*$C49)+(Y50*$C50)+(Y51*$C51)</f>
        <v>12836</v>
      </c>
      <c r="Z52" s="53" t="n">
        <f aca="false">(Z39*$C39)+(Z40*$C40)+(Z41*$C41)+(Z42*$C42)+(Z43*$C43)+(Z44*$C44)+(Z45*$C45)+(Z46*$C46)+(Z47*$C47)+(Z48*$C48)+(Z49*$C49)+(Z50*$C50)+(Z51*$C51)</f>
        <v>12836</v>
      </c>
      <c r="AA52" s="53" t="n">
        <f aca="false">(AA39*$C39)+(AA40*$C40)+(AA41*$C41)+(AA42*$C42)+(AA43*$C43)+(AA44*$C44)+(AA45*$C45)+(AA46*$C46)+(AA47*$C47)+(AA48*$C48)+(AA49*$C49)+(AA50*$C50)+(AA51*$C51)</f>
        <v>12836</v>
      </c>
      <c r="AB52" s="53" t="n">
        <f aca="false">(AB39*$C39)+(AB40*$C40)+(AB41*$C41)+(AB42*$C42)+(AB43*$C43)+(AB44*$C44)+(AB45*$C45)+(AB46*$C46)+(AB47*$C47)+(AB48*$C48)+(AB49*$C49)+(AB50*$C50)+(AB51*$C51)</f>
        <v>12836</v>
      </c>
      <c r="AC52" s="53" t="n">
        <f aca="false">(AC39*$C39)+(AC40*$C40)+(AC41*$C41)+(AC42*$C42)+(AC43*$C43)+(AC44*$C44)+(AC45*$C45)+(AC46*$C46)+(AC47*$C47)+(AC48*$C48)+(AC49*$C49)+(AC50*$C50)+(AC51*$C51)</f>
        <v>12836</v>
      </c>
      <c r="AD52" s="53" t="n">
        <f aca="false">(AD39*$C39)+(AD40*$C40)+(AD41*$C41)+(AD42*$C42)+(AD43*$C43)+(AD44*$C44)+(AD45*$C45)+(AD46*$C46)+(AD47*$C47)+(AD48*$C48)+(AD49*$C49)+(AD50*$C50)+(AD51*$C51)</f>
        <v>12836</v>
      </c>
      <c r="AE52" s="53" t="n">
        <f aca="false">(AE39*$C39)+(AE40*$C40)+(AE41*$C41)+(AE42*$C42)+(AE43*$C43)+(AE44*$C44)+(AE45*$C45)+(AE46*$C46)+(AE47*$C47)+(AE48*$C48)+(AE49*$C49)+(AE50*$C50)+(AE51*$C51)</f>
        <v>12836</v>
      </c>
      <c r="AF52" s="53" t="n">
        <f aca="false">(AF39*$C39)+(AF40*$C40)+(AF41*$C41)+(AF42*$C42)+(AF43*$C43)+(AF44*$C44)+(AF45*$C45)+(AF46*$C46)+(AF47*$C47)+(AF48*$C48)+(AF49*$C49)+(AF50*$C50)+(AF51*$C51)</f>
        <v>12836</v>
      </c>
      <c r="AG52" s="53" t="n">
        <f aca="false">(AG39*$C39)+(AG40*$C40)+(AG41*$C41)+(AG42*$C42)+(AG43*$C43)+(AG44*$C44)+(AG45*$C45)+(AG46*$C46)+(AG47*$C47)+(AG48*$C48)+(AG49*$C49)+(AG50*$C50)+(AG51*$C51)</f>
        <v>12836</v>
      </c>
      <c r="AH52" s="55" t="n">
        <f aca="false">(AH39*$C39)+(AH40*$C40)+(AH41*$C41)+(AH42*$C42)+(AH43*$C43)+(AH44*$C44)+(AH45*$C45)+(AH46*$C46)+(AH47*$C47)+(AH48*$C48)+(AH49*$C49)+(AH50*$C50)+(AH51*$C51)</f>
        <v>12836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56"/>
      <c r="B53" s="57" t="s">
        <v>12</v>
      </c>
      <c r="C53" s="58" t="n">
        <v>0.0512</v>
      </c>
      <c r="D53" s="59"/>
      <c r="E53" s="51" t="n">
        <f aca="false">(IF(E39&lt;100%,0,E39*$C39)+IF(E40&lt;100%,0,E40*$C40)+IF(E41&lt;100%,0,E41*$C41)+IF(E42&lt;100%,0,E42*$C42)+IF(E43&lt;100%,0,E43*$C43)+IF(E44&lt;100%,0,E44*$C44)+IF(E45&lt;100%,0,E45*$C45)+IF(E46&lt;100%,0,E46*$C46)+IF(E47&lt;100%,0,E47*$C47)+IF(E48&lt;100%,0,E48*$C48)+IF(E49&lt;100%,0,E49*$C49)+IF(E50&lt;100%,0,E50*$C50)+IF(E51&lt;100%,0,E51*$C51))*$C53</f>
        <v>657.2032</v>
      </c>
      <c r="F53" s="51" t="n">
        <f aca="false">(IF(F39&lt;100%,0,F39*$C39)+IF(F40&lt;100%,0,F40*$C40)+IF(F41&lt;100%,0,F41*$C41)+IF(F42&lt;100%,0,F42*$C42)+IF(F43&lt;100%,0,F43*$C43)+IF(F44&lt;100%,0,F44*$C44)+IF(F45&lt;100%,0,F45*$C45)+IF(F46&lt;100%,0,F46*$C46)+IF(F47&lt;100%,0,F47*$C47)+IF(F48&lt;100%,0,F48*$C48)+IF(F49&lt;100%,0,F49*$C49)+IF(F50&lt;100%,0,F50*$C50)+IF(F51&lt;100%,0,F51*$C51))*$C53</f>
        <v>657.2032</v>
      </c>
      <c r="G53" s="51" t="n">
        <f aca="false">(IF(G39&lt;100%,0,G39*$C39)+IF(G40&lt;100%,0,G40*$C40)+IF(G41&lt;100%,0,G41*$C41)+IF(G42&lt;100%,0,G42*$C42)+IF(G43&lt;100%,0,G43*$C43)+IF(G44&lt;100%,0,G44*$C44)+IF(G45&lt;100%,0,G45*$C45)+IF(G46&lt;100%,0,G46*$C46)+IF(G47&lt;100%,0,G47*$C47)+IF(G48&lt;100%,0,G48*$C48)+IF(G49&lt;100%,0,G49*$C49)+IF(G50&lt;100%,0,G50*$C50)+IF(G51&lt;100%,0,G51*$C51))*$C53</f>
        <v>657.2032</v>
      </c>
      <c r="H53" s="51" t="n">
        <f aca="false">(IF(H39&lt;100%,0,H39*$C39)+IF(H40&lt;100%,0,H40*$C40)+IF(H41&lt;100%,0,H41*$C41)+IF(H42&lt;100%,0,H42*$C42)+IF(H43&lt;100%,0,H43*$C43)+IF(H44&lt;100%,0,H44*$C44)+IF(H45&lt;100%,0,H45*$C45)+IF(H46&lt;100%,0,H46*$C46)+IF(H47&lt;100%,0,H47*$C47)+IF(H48&lt;100%,0,H48*$C48)+IF(H49&lt;100%,0,H49*$C49)+IF(H50&lt;100%,0,H50*$C50)+IF(H51&lt;100%,0,H51*$C51))*$C53</f>
        <v>657.2032</v>
      </c>
      <c r="I53" s="51" t="n">
        <f aca="false">(IF(I39&lt;100%,0,I39*$C39)+IF(I40&lt;100%,0,I40*$C40)+IF(I41&lt;100%,0,I41*$C41)+IF(I42&lt;100%,0,I42*$C42)+IF(I43&lt;100%,0,I43*$C43)+IF(I44&lt;100%,0,I44*$C44)+IF(I45&lt;100%,0,I45*$C45)+IF(I46&lt;100%,0,I46*$C46)+IF(I47&lt;100%,0,I47*$C47)+IF(I48&lt;100%,0,I48*$C48)+IF(I49&lt;100%,0,I49*$C49)+IF(I50&lt;100%,0,I50*$C50)+IF(I51&lt;100%,0,I51*$C51))*$C53</f>
        <v>657.2032</v>
      </c>
      <c r="J53" s="51" t="n">
        <f aca="false">(IF(J39&lt;100%,0,J39*$C39)+IF(J40&lt;100%,0,J40*$C40)+IF(J41&lt;100%,0,J41*$C41)+IF(J42&lt;100%,0,J42*$C42)+IF(J43&lt;100%,0,J43*$C43)+IF(J44&lt;100%,0,J44*$C44)+IF(J45&lt;100%,0,J45*$C45)+IF(J46&lt;100%,0,J46*$C46)+IF(J47&lt;100%,0,J47*$C47)+IF(J48&lt;100%,0,J48*$C48)+IF(J49&lt;100%,0,J49*$C49)+IF(J50&lt;100%,0,J50*$C50)+IF(J51&lt;100%,0,J51*$C51))*$C53</f>
        <v>657.2032</v>
      </c>
      <c r="K53" s="51" t="n">
        <f aca="false">(IF(K39&lt;100%,0,K39*$C39)+IF(K40&lt;100%,0,K40*$C40)+IF(K41&lt;100%,0,K41*$C41)+IF(K42&lt;100%,0,K42*$C42)+IF(K43&lt;100%,0,K43*$C43)+IF(K44&lt;100%,0,K44*$C44)+IF(K45&lt;100%,0,K45*$C45)+IF(K46&lt;100%,0,K46*$C46)+IF(K47&lt;100%,0,K47*$C47)+IF(K48&lt;100%,0,K48*$C48)+IF(K49&lt;100%,0,K49*$C49)+IF(K50&lt;100%,0,K50*$C50)+IF(K51&lt;100%,0,K51*$C51))*$C53</f>
        <v>657.2032</v>
      </c>
      <c r="L53" s="51" t="n">
        <f aca="false">(IF(L39&lt;100%,0,L39*$C39)+IF(L40&lt;100%,0,L40*$C40)+IF(L41&lt;100%,0,L41*$C41)+IF(L42&lt;100%,0,L42*$C42)+IF(L43&lt;100%,0,L43*$C43)+IF(L44&lt;100%,0,L44*$C44)+IF(L45&lt;100%,0,L45*$C45)+IF(L46&lt;100%,0,L46*$C46)+IF(L47&lt;100%,0,L47*$C47)+IF(L48&lt;100%,0,L48*$C48)+IF(L49&lt;100%,0,L49*$C49)+IF(L50&lt;100%,0,L50*$C50)+IF(L51&lt;100%,0,L51*$C51))*$C53</f>
        <v>657.2032</v>
      </c>
      <c r="M53" s="51" t="n">
        <f aca="false">(IF(M39&lt;100%,0,M39*$C39)+IF(M40&lt;100%,0,M40*$C40)+IF(M41&lt;100%,0,M41*$C41)+IF(M42&lt;100%,0,M42*$C42)+IF(M43&lt;100%,0,M43*$C43)+IF(M44&lt;100%,0,M44*$C44)+IF(M45&lt;100%,0,M45*$C45)+IF(M46&lt;100%,0,M46*$C46)+IF(M47&lt;100%,0,M47*$C47)+IF(M48&lt;100%,0,M48*$C48)+IF(M49&lt;100%,0,M49*$C49)+IF(M50&lt;100%,0,M50*$C50)+IF(M51&lt;100%,0,M51*$C51))*$C53</f>
        <v>657.2032</v>
      </c>
      <c r="N53" s="51" t="n">
        <f aca="false">(IF(N39&lt;100%,0,N39*$C39)+IF(N40&lt;100%,0,N40*$C40)+IF(N41&lt;100%,0,N41*$C41)+IF(N42&lt;100%,0,N42*$C42)+IF(N43&lt;100%,0,N43*$C43)+IF(N44&lt;100%,0,N44*$C44)+IF(N45&lt;100%,0,N45*$C45)+IF(N46&lt;100%,0,N46*$C46)+IF(N47&lt;100%,0,N47*$C47)+IF(N48&lt;100%,0,N48*$C48)+IF(N49&lt;100%,0,N49*$C49)+IF(N50&lt;100%,0,N50*$C50)+IF(N51&lt;100%,0,N51*$C51))*$C53</f>
        <v>657.2032</v>
      </c>
      <c r="O53" s="51" t="n">
        <f aca="false">(IF(O39&lt;100%,0,O39*$C39)+IF(O40&lt;100%,0,O40*$C40)+IF(O41&lt;100%,0,O41*$C41)+IF(O42&lt;100%,0,O42*$C42)+IF(O43&lt;100%,0,O43*$C43)+IF(O44&lt;100%,0,O44*$C44)+IF(O45&lt;100%,0,O45*$C45)+IF(O46&lt;100%,0,O46*$C46)+IF(O47&lt;100%,0,O47*$C47)+IF(O48&lt;100%,0,O48*$C48)+IF(O49&lt;100%,0,O49*$C49)+IF(O50&lt;100%,0,O50*$C50)+IF(O51&lt;100%,0,O51*$C51))*$C53</f>
        <v>657.2032</v>
      </c>
      <c r="P53" s="51" t="n">
        <f aca="false">(IF(P39&lt;100%,0,P39*$C39)+IF(P40&lt;100%,0,P40*$C40)+IF(P41&lt;100%,0,P41*$C41)+IF(P42&lt;100%,0,P42*$C42)+IF(P43&lt;100%,0,P43*$C43)+IF(P44&lt;100%,0,P44*$C44)+IF(P45&lt;100%,0,P45*$C45)+IF(P46&lt;100%,0,P46*$C46)+IF(P47&lt;100%,0,P47*$C47)+IF(P48&lt;100%,0,P48*$C48)+IF(P49&lt;100%,0,P49*$C49)+IF(P50&lt;100%,0,P50*$C50)+IF(P51&lt;100%,0,P51*$C51))*$C53</f>
        <v>657.2032</v>
      </c>
      <c r="Q53" s="51" t="n">
        <f aca="false">(IF(Q39&lt;100%,0,Q39*$C39)+IF(Q40&lt;100%,0,Q40*$C40)+IF(Q41&lt;100%,0,Q41*$C41)+IF(Q42&lt;100%,0,Q42*$C42)+IF(Q43&lt;100%,0,Q43*$C43)+IF(Q44&lt;100%,0,Q44*$C44)+IF(Q45&lt;100%,0,Q45*$C45)+IF(Q46&lt;100%,0,Q46*$C46)+IF(Q47&lt;100%,0,Q47*$C47)+IF(Q48&lt;100%,0,Q48*$C48)+IF(Q49&lt;100%,0,Q49*$C49)+IF(Q50&lt;100%,0,Q50*$C50)+IF(Q51&lt;100%,0,Q51*$C51))*$C53</f>
        <v>657.2032</v>
      </c>
      <c r="R53" s="51" t="n">
        <f aca="false">(IF(R39&lt;100%,0,R39*$C39)+IF(R40&lt;100%,0,R40*$C40)+IF(R41&lt;100%,0,R41*$C41)+IF(R42&lt;100%,0,R42*$C42)+IF(R43&lt;100%,0,R43*$C43)+IF(R44&lt;100%,0,R44*$C44)+IF(R45&lt;100%,0,R45*$C45)+IF(R46&lt;100%,0,R46*$C46)+IF(R47&lt;100%,0,R47*$C47)+IF(R48&lt;100%,0,R48*$C48)+IF(R49&lt;100%,0,R49*$C49)+IF(R50&lt;100%,0,R50*$C50)+IF(R51&lt;100%,0,R51*$C51))*$C53</f>
        <v>657.2032</v>
      </c>
      <c r="S53" s="51" t="n">
        <f aca="false">(IF(S39&lt;100%,0,S39*$C39)+IF(S40&lt;100%,0,S40*$C40)+IF(S41&lt;100%,0,S41*$C41)+IF(S42&lt;100%,0,S42*$C42)+IF(S43&lt;100%,0,S43*$C43)+IF(S44&lt;100%,0,S44*$C44)+IF(S45&lt;100%,0,S45*$C45)+IF(S46&lt;100%,0,S46*$C46)+IF(S47&lt;100%,0,S47*$C47)+IF(S48&lt;100%,0,S48*$C48)+IF(S49&lt;100%,0,S49*$C49)+IF(S50&lt;100%,0,S50*$C50)+IF(S51&lt;100%,0,S51*$C51))*$C53</f>
        <v>657.2032</v>
      </c>
      <c r="T53" s="51" t="n">
        <f aca="false">(IF(T39&lt;100%,0,T39*$C39)+IF(T40&lt;100%,0,T40*$C40)+IF(T41&lt;100%,0,T41*$C41)+IF(T42&lt;100%,0,T42*$C42)+IF(T43&lt;100%,0,T43*$C43)+IF(T44&lt;100%,0,T44*$C44)+IF(T45&lt;100%,0,T45*$C45)+IF(T46&lt;100%,0,T46*$C46)+IF(T47&lt;100%,0,T47*$C47)+IF(T48&lt;100%,0,T48*$C48)+IF(T49&lt;100%,0,T49*$C49)+IF(T50&lt;100%,0,T50*$C50)+IF(T51&lt;100%,0,T51*$C51))*$C53</f>
        <v>657.2032</v>
      </c>
      <c r="U53" s="51" t="n">
        <f aca="false">(IF(U39&lt;100%,0,U39*$C39)+IF(U40&lt;100%,0,U40*$C40)+IF(U41&lt;100%,0,U41*$C41)+IF(U42&lt;100%,0,U42*$C42)+IF(U43&lt;100%,0,U43*$C43)+IF(U44&lt;100%,0,U44*$C44)+IF(U45&lt;100%,0,U45*$C45)+IF(U46&lt;100%,0,U46*$C46)+IF(U47&lt;100%,0,U47*$C47)+IF(U48&lt;100%,0,U48*$C48)+IF(U49&lt;100%,0,U49*$C49)+IF(U50&lt;100%,0,U50*$C50)+IF(U51&lt;100%,0,U51*$C51))*$C53</f>
        <v>657.2032</v>
      </c>
      <c r="V53" s="51" t="n">
        <f aca="false">(IF(V39&lt;100%,0,V39*$C39)+IF(V40&lt;100%,0,V40*$C40)+IF(V41&lt;100%,0,V41*$C41)+IF(V42&lt;100%,0,V42*$C42)+IF(V43&lt;100%,0,V43*$C43)+IF(V44&lt;100%,0,V44*$C44)+IF(V45&lt;100%,0,V45*$C45)+IF(V46&lt;100%,0,V46*$C46)+IF(V47&lt;100%,0,V47*$C47)+IF(V48&lt;100%,0,V48*$C48)+IF(V49&lt;100%,0,V49*$C49)+IF(V50&lt;100%,0,V50*$C50)+IF(V51&lt;100%,0,V51*$C51))*$C53</f>
        <v>657.2032</v>
      </c>
      <c r="W53" s="51" t="n">
        <f aca="false">(IF(W39&lt;100%,0,W39*$C39)+IF(W40&lt;100%,0,W40*$C40)+IF(W41&lt;100%,0,W41*$C41)+IF(W42&lt;100%,0,W42*$C42)+IF(W43&lt;100%,0,W43*$C43)+IF(W44&lt;100%,0,W44*$C44)+IF(W45&lt;100%,0,W45*$C45)+IF(W46&lt;100%,0,W46*$C46)+IF(W47&lt;100%,0,W47*$C47)+IF(W48&lt;100%,0,W48*$C48)+IF(W49&lt;100%,0,W49*$C49)+IF(W50&lt;100%,0,W50*$C50)+IF(W51&lt;100%,0,W51*$C51))*$C53</f>
        <v>657.2032</v>
      </c>
      <c r="X53" s="51" t="n">
        <f aca="false">(IF(X39&lt;100%,0,X39*$C39)+IF(X40&lt;100%,0,X40*$C40)+IF(X41&lt;100%,0,X41*$C41)+IF(X42&lt;100%,0,X42*$C42)+IF(X43&lt;100%,0,X43*$C43)+IF(X44&lt;100%,0,X44*$C44)+IF(X45&lt;100%,0,X45*$C45)+IF(X46&lt;100%,0,X46*$C46)+IF(X47&lt;100%,0,X47*$C47)+IF(X48&lt;100%,0,X48*$C48)+IF(X49&lt;100%,0,X49*$C49)+IF(X50&lt;100%,0,X50*$C50)+IF(X51&lt;100%,0,X51*$C51))*$C53</f>
        <v>657.2032</v>
      </c>
      <c r="Y53" s="51" t="n">
        <f aca="false">(IF(Y39&lt;100%,0,Y39*$C39)+IF(Y40&lt;100%,0,Y40*$C40)+IF(Y41&lt;100%,0,Y41*$C41)+IF(Y42&lt;100%,0,Y42*$C42)+IF(Y43&lt;100%,0,Y43*$C43)+IF(Y44&lt;100%,0,Y44*$C44)+IF(Y45&lt;100%,0,Y45*$C45)+IF(Y46&lt;100%,0,Y46*$C46)+IF(Y47&lt;100%,0,Y47*$C47)+IF(Y48&lt;100%,0,Y48*$C48)+IF(Y49&lt;100%,0,Y49*$C49)+IF(Y50&lt;100%,0,Y50*$C50)+IF(Y51&lt;100%,0,Y51*$C51))*$C53</f>
        <v>657.2032</v>
      </c>
      <c r="Z53" s="51" t="n">
        <f aca="false">(IF(Z39&lt;100%,0,Z39*$C39)+IF(Z40&lt;100%,0,Z40*$C40)+IF(Z41&lt;100%,0,Z41*$C41)+IF(Z42&lt;100%,0,Z42*$C42)+IF(Z43&lt;100%,0,Z43*$C43)+IF(Z44&lt;100%,0,Z44*$C44)+IF(Z45&lt;100%,0,Z45*$C45)+IF(Z46&lt;100%,0,Z46*$C46)+IF(Z47&lt;100%,0,Z47*$C47)+IF(Z48&lt;100%,0,Z48*$C48)+IF(Z49&lt;100%,0,Z49*$C49)+IF(Z50&lt;100%,0,Z50*$C50)+IF(Z51&lt;100%,0,Z51*$C51))*$C53</f>
        <v>657.2032</v>
      </c>
      <c r="AA53" s="51" t="n">
        <f aca="false">(IF(AA39&lt;100%,0,AA39*$C39)+IF(AA40&lt;100%,0,AA40*$C40)+IF(AA41&lt;100%,0,AA41*$C41)+IF(AA42&lt;100%,0,AA42*$C42)+IF(AA43&lt;100%,0,AA43*$C43)+IF(AA44&lt;100%,0,AA44*$C44)+IF(AA45&lt;100%,0,AA45*$C45)+IF(AA46&lt;100%,0,AA46*$C46)+IF(AA47&lt;100%,0,AA47*$C47)+IF(AA48&lt;100%,0,AA48*$C48)+IF(AA49&lt;100%,0,AA49*$C49)+IF(AA50&lt;100%,0,AA50*$C50)+IF(AA51&lt;100%,0,AA51*$C51))*$C53</f>
        <v>657.2032</v>
      </c>
      <c r="AB53" s="51" t="n">
        <f aca="false">(IF(AB39&lt;100%,0,AB39*$C39)+IF(AB40&lt;100%,0,AB40*$C40)+IF(AB41&lt;100%,0,AB41*$C41)+IF(AB42&lt;100%,0,AB42*$C42)+IF(AB43&lt;100%,0,AB43*$C43)+IF(AB44&lt;100%,0,AB44*$C44)+IF(AB45&lt;100%,0,AB45*$C45)+IF(AB46&lt;100%,0,AB46*$C46)+IF(AB47&lt;100%,0,AB47*$C47)+IF(AB48&lt;100%,0,AB48*$C48)+IF(AB49&lt;100%,0,AB49*$C49)+IF(AB50&lt;100%,0,AB50*$C50)+IF(AB51&lt;100%,0,AB51*$C51))*$C53</f>
        <v>657.2032</v>
      </c>
      <c r="AC53" s="51" t="n">
        <f aca="false">(IF(AC39&lt;100%,0,AC39*$C39)+IF(AC40&lt;100%,0,AC40*$C40)+IF(AC41&lt;100%,0,AC41*$C41)+IF(AC42&lt;100%,0,AC42*$C42)+IF(AC43&lt;100%,0,AC43*$C43)+IF(AC44&lt;100%,0,AC44*$C44)+IF(AC45&lt;100%,0,AC45*$C45)+IF(AC46&lt;100%,0,AC46*$C46)+IF(AC47&lt;100%,0,AC47*$C47)+IF(AC48&lt;100%,0,AC48*$C48)+IF(AC49&lt;100%,0,AC49*$C49)+IF(AC50&lt;100%,0,AC50*$C50)+IF(AC51&lt;100%,0,AC51*$C51))*$C53</f>
        <v>657.2032</v>
      </c>
      <c r="AD53" s="51" t="n">
        <f aca="false">(IF(AD39&lt;100%,0,AD39*$C39)+IF(AD40&lt;100%,0,AD40*$C40)+IF(AD41&lt;100%,0,AD41*$C41)+IF(AD42&lt;100%,0,AD42*$C42)+IF(AD43&lt;100%,0,AD43*$C43)+IF(AD44&lt;100%,0,AD44*$C44)+IF(AD45&lt;100%,0,AD45*$C45)+IF(AD46&lt;100%,0,AD46*$C46)+IF(AD47&lt;100%,0,AD47*$C47)+IF(AD48&lt;100%,0,AD48*$C48)+IF(AD49&lt;100%,0,AD49*$C49)+IF(AD50&lt;100%,0,AD50*$C50)+IF(AD51&lt;100%,0,AD51*$C51))*$C53</f>
        <v>657.2032</v>
      </c>
      <c r="AE53" s="51" t="n">
        <f aca="false">(IF(AE39&lt;100%,0,AE39*$C39)+IF(AE40&lt;100%,0,AE40*$C40)+IF(AE41&lt;100%,0,AE41*$C41)+IF(AE42&lt;100%,0,AE42*$C42)+IF(AE43&lt;100%,0,AE43*$C43)+IF(AE44&lt;100%,0,AE44*$C44)+IF(AE45&lt;100%,0,AE45*$C45)+IF(AE46&lt;100%,0,AE46*$C46)+IF(AE47&lt;100%,0,AE47*$C47)+IF(AE48&lt;100%,0,AE48*$C48)+IF(AE49&lt;100%,0,AE49*$C49)+IF(AE50&lt;100%,0,AE50*$C50)+IF(AE51&lt;100%,0,AE51*$C51))*$C53</f>
        <v>657.2032</v>
      </c>
      <c r="AF53" s="51" t="n">
        <f aca="false">(IF(AF39&lt;100%,0,AF39*$C39)+IF(AF40&lt;100%,0,AF40*$C40)+IF(AF41&lt;100%,0,AF41*$C41)+IF(AF42&lt;100%,0,AF42*$C42)+IF(AF43&lt;100%,0,AF43*$C43)+IF(AF44&lt;100%,0,AF44*$C44)+IF(AF45&lt;100%,0,AF45*$C45)+IF(AF46&lt;100%,0,AF46*$C46)+IF(AF47&lt;100%,0,AF47*$C47)+IF(AF48&lt;100%,0,AF48*$C48)+IF(AF49&lt;100%,0,AF49*$C49)+IF(AF50&lt;100%,0,AF50*$C50)+IF(AF51&lt;100%,0,AF51*$C51))*$C53</f>
        <v>657.2032</v>
      </c>
      <c r="AG53" s="51" t="n">
        <f aca="false">(IF(AG39&lt;100%,0,AG39*$C39)+IF(AG40&lt;100%,0,AG40*$C40)+IF(AG41&lt;100%,0,AG41*$C41)+IF(AG42&lt;100%,0,AG42*$C42)+IF(AG43&lt;100%,0,AG43*$C43)+IF(AG44&lt;100%,0,AG44*$C44)+IF(AG45&lt;100%,0,AG45*$C45)+IF(AG46&lt;100%,0,AG46*$C46)+IF(AG47&lt;100%,0,AG47*$C47)+IF(AG48&lt;100%,0,AG48*$C48)+IF(AG49&lt;100%,0,AG49*$C49)+IF(AG50&lt;100%,0,AG50*$C50)+IF(AG51&lt;100%,0,AG51*$C51))*$C53</f>
        <v>657.2032</v>
      </c>
      <c r="AH53" s="55" t="n">
        <f aca="false">(IF(AH39&lt;100%,0,AH39*$C39)+IF(AH40&lt;100%,0,AH40*$C40)+IF(AH41&lt;100%,0,AH41*$C41)+IF(AH42&lt;100%,0,AH42*$C42)+IF(AH43&lt;100%,0,AH43*$C43)+IF(AH44&lt;100%,0,AH44*$C44)+IF(AH45&lt;100%,0,AH45*$C45)+IF(AH46&lt;100%,0,AH46*$C46)+IF(AH47&lt;100%,0,AH47*$C47)+IF(AH48&lt;100%,0,AH48*$C48)+IF(AH49&lt;100%,0,AH49*$C49)+IF(AH50&lt;100%,0,AH50*$C50)+IF(AH51&lt;100%,0,AH51*$C51))*$C53</f>
        <v>657.2032</v>
      </c>
      <c r="AI53" s="61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15.95" hidden="false" customHeight="true" outlineLevel="0" collapsed="false">
      <c r="A54" s="56"/>
      <c r="B54" s="63" t="s">
        <v>13</v>
      </c>
      <c r="C54" s="64"/>
      <c r="D54" s="59"/>
      <c r="E54" s="67" t="n">
        <f aca="false">E52-E53</f>
        <v>12178.7968</v>
      </c>
      <c r="F54" s="67" t="n">
        <f aca="false">F52-F53</f>
        <v>12178.7968</v>
      </c>
      <c r="G54" s="67" t="n">
        <f aca="false">G52-G53</f>
        <v>12178.7968</v>
      </c>
      <c r="H54" s="67" t="n">
        <f aca="false">H52-H53</f>
        <v>12178.7968</v>
      </c>
      <c r="I54" s="67" t="n">
        <f aca="false">I52-I53</f>
        <v>12178.7968</v>
      </c>
      <c r="J54" s="67" t="n">
        <f aca="false">J52-J53</f>
        <v>12178.7968</v>
      </c>
      <c r="K54" s="67" t="n">
        <f aca="false">K52-K53</f>
        <v>12178.7968</v>
      </c>
      <c r="L54" s="67" t="n">
        <f aca="false">L52-L53</f>
        <v>12178.7968</v>
      </c>
      <c r="M54" s="67" t="n">
        <f aca="false">M52-M53</f>
        <v>12178.7968</v>
      </c>
      <c r="N54" s="67" t="n">
        <f aca="false">N52-N53</f>
        <v>12178.7968</v>
      </c>
      <c r="O54" s="67" t="n">
        <f aca="false">O52-O53</f>
        <v>12178.7968</v>
      </c>
      <c r="P54" s="67" t="n">
        <f aca="false">P52-P53</f>
        <v>12178.7968</v>
      </c>
      <c r="Q54" s="67" t="n">
        <f aca="false">Q52-Q53</f>
        <v>12178.7968</v>
      </c>
      <c r="R54" s="67" t="n">
        <f aca="false">R52-R53</f>
        <v>12178.7968</v>
      </c>
      <c r="S54" s="67" t="n">
        <f aca="false">S52-S53</f>
        <v>12178.7968</v>
      </c>
      <c r="T54" s="67" t="n">
        <f aca="false">T52-T53</f>
        <v>12178.7968</v>
      </c>
      <c r="U54" s="67" t="n">
        <f aca="false">U52-U53</f>
        <v>12178.7968</v>
      </c>
      <c r="V54" s="67" t="n">
        <f aca="false">V52-V53</f>
        <v>12178.7968</v>
      </c>
      <c r="W54" s="67" t="n">
        <f aca="false">W52-W53</f>
        <v>12178.7968</v>
      </c>
      <c r="X54" s="67" t="n">
        <f aca="false">X52-X53</f>
        <v>12178.7968</v>
      </c>
      <c r="Y54" s="67" t="n">
        <f aca="false">Y52-Y53</f>
        <v>12178.7968</v>
      </c>
      <c r="Z54" s="67" t="n">
        <f aca="false">Z52-Z53</f>
        <v>12178.7968</v>
      </c>
      <c r="AA54" s="67" t="n">
        <f aca="false">AA52-AA53</f>
        <v>12178.7968</v>
      </c>
      <c r="AB54" s="67" t="n">
        <f aca="false">AB52-AB53</f>
        <v>12178.7968</v>
      </c>
      <c r="AC54" s="67" t="n">
        <f aca="false">AC52-AC53</f>
        <v>12178.7968</v>
      </c>
      <c r="AD54" s="67" t="n">
        <f aca="false">AD52-AD53</f>
        <v>12178.7968</v>
      </c>
      <c r="AE54" s="67" t="n">
        <f aca="false">AE52-AE53</f>
        <v>12178.7968</v>
      </c>
      <c r="AF54" s="67" t="n">
        <f aca="false">AF52-AF53</f>
        <v>12178.7968</v>
      </c>
      <c r="AG54" s="67" t="n">
        <f aca="false">AG52-AG53</f>
        <v>12178.7968</v>
      </c>
      <c r="AH54" s="69" t="n">
        <f aca="false">AH52-AH53</f>
        <v>12178.7968</v>
      </c>
      <c r="AI54" s="61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5.95" hidden="false" customHeight="true" outlineLevel="0" collapsed="false">
      <c r="A55" s="18"/>
      <c r="B55" s="70" t="s">
        <v>14</v>
      </c>
      <c r="C55" s="71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8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5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72"/>
      <c r="C56" s="18" t="n">
        <f aca="false">SUM(E54:AH54)/30</f>
        <v>12178.7968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5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5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76" t="n">
        <v>1</v>
      </c>
      <c r="B58" s="77" t="s">
        <v>41</v>
      </c>
      <c r="C58" s="76" t="n">
        <v>1100</v>
      </c>
      <c r="D58" s="78"/>
      <c r="E58" s="81" t="n">
        <v>0.99</v>
      </c>
      <c r="F58" s="81" t="n">
        <v>0.99</v>
      </c>
      <c r="G58" s="81" t="n">
        <v>0.99</v>
      </c>
      <c r="H58" s="81" t="n">
        <v>0.99</v>
      </c>
      <c r="I58" s="81" t="n">
        <v>0.99</v>
      </c>
      <c r="J58" s="81" t="n">
        <v>0.99</v>
      </c>
      <c r="K58" s="81" t="n">
        <v>0.99</v>
      </c>
      <c r="L58" s="81" t="n">
        <v>0.99</v>
      </c>
      <c r="M58" s="81" t="n">
        <v>0.99</v>
      </c>
      <c r="N58" s="81" t="n">
        <v>0.99</v>
      </c>
      <c r="O58" s="81" t="n">
        <v>0.99</v>
      </c>
      <c r="P58" s="81" t="n">
        <v>0.99</v>
      </c>
      <c r="Q58" s="81" t="n">
        <v>0.99</v>
      </c>
      <c r="R58" s="81" t="n">
        <v>0.99</v>
      </c>
      <c r="S58" s="81" t="n">
        <v>0.99</v>
      </c>
      <c r="T58" s="81" t="n">
        <v>0.99</v>
      </c>
      <c r="U58" s="81" t="n">
        <v>0.99</v>
      </c>
      <c r="V58" s="81" t="n">
        <v>0.99</v>
      </c>
      <c r="W58" s="81" t="n">
        <v>0.99</v>
      </c>
      <c r="X58" s="81" t="n">
        <v>0.99</v>
      </c>
      <c r="Y58" s="81" t="n">
        <v>0.99</v>
      </c>
      <c r="Z58" s="81" t="n">
        <v>0.99</v>
      </c>
      <c r="AA58" s="81" t="n">
        <v>0.99</v>
      </c>
      <c r="AB58" s="81" t="n">
        <v>0.99</v>
      </c>
      <c r="AC58" s="81" t="n">
        <v>0.99</v>
      </c>
      <c r="AD58" s="81" t="n">
        <v>0.99</v>
      </c>
      <c r="AE58" s="81" t="n">
        <v>0.99</v>
      </c>
      <c r="AF58" s="81" t="n">
        <v>0.99</v>
      </c>
      <c r="AG58" s="81" t="n">
        <v>0.99</v>
      </c>
      <c r="AH58" s="91" t="n">
        <v>0.99</v>
      </c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4" t="n">
        <v>1</v>
      </c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76" t="n">
        <f aca="false">+A59+1</f>
        <v>3</v>
      </c>
      <c r="B60" s="77" t="s">
        <v>43</v>
      </c>
      <c r="C60" s="76" t="n">
        <v>1105</v>
      </c>
      <c r="D60" s="78"/>
      <c r="E60" s="81" t="n">
        <v>0.98</v>
      </c>
      <c r="F60" s="81" t="n">
        <v>0.98</v>
      </c>
      <c r="G60" s="81" t="n">
        <v>0.98</v>
      </c>
      <c r="H60" s="81" t="n">
        <v>0.98</v>
      </c>
      <c r="I60" s="81" t="n">
        <v>0.98</v>
      </c>
      <c r="J60" s="81" t="n">
        <v>0.98</v>
      </c>
      <c r="K60" s="81" t="n">
        <v>0.98</v>
      </c>
      <c r="L60" s="81" t="n">
        <v>0.98</v>
      </c>
      <c r="M60" s="81" t="n">
        <v>0.98</v>
      </c>
      <c r="N60" s="81" t="n">
        <v>0.98</v>
      </c>
      <c r="O60" s="81" t="n">
        <v>0.98</v>
      </c>
      <c r="P60" s="81" t="n">
        <v>0.98</v>
      </c>
      <c r="Q60" s="81" t="n">
        <v>0.98</v>
      </c>
      <c r="R60" s="81" t="n">
        <v>0.98</v>
      </c>
      <c r="S60" s="81" t="n">
        <v>0.98</v>
      </c>
      <c r="T60" s="81" t="n">
        <v>0.98</v>
      </c>
      <c r="U60" s="81" t="n">
        <v>0.98</v>
      </c>
      <c r="V60" s="81" t="n">
        <v>0.98</v>
      </c>
      <c r="W60" s="81" t="n">
        <v>0.98</v>
      </c>
      <c r="X60" s="81" t="n">
        <v>0.98</v>
      </c>
      <c r="Y60" s="81" t="n">
        <v>0.98</v>
      </c>
      <c r="Z60" s="81" t="n">
        <v>0.98</v>
      </c>
      <c r="AA60" s="81" t="n">
        <v>0.98</v>
      </c>
      <c r="AB60" s="81" t="n">
        <v>0.98</v>
      </c>
      <c r="AC60" s="81" t="n">
        <v>0.98</v>
      </c>
      <c r="AD60" s="81" t="n">
        <v>0.98</v>
      </c>
      <c r="AE60" s="81" t="n">
        <v>0.98</v>
      </c>
      <c r="AF60" s="81" t="n">
        <v>0.98</v>
      </c>
      <c r="AG60" s="81" t="n">
        <v>0.98</v>
      </c>
      <c r="AH60" s="91" t="n">
        <v>0.98</v>
      </c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76" t="n">
        <f aca="false">+A60+1</f>
        <v>4</v>
      </c>
      <c r="B61" s="77" t="s">
        <v>44</v>
      </c>
      <c r="C61" s="76" t="n">
        <v>1105</v>
      </c>
      <c r="D61" s="78"/>
      <c r="E61" s="81" t="n">
        <v>0.97</v>
      </c>
      <c r="F61" s="81" t="n">
        <v>0.97</v>
      </c>
      <c r="G61" s="81" t="n">
        <v>0.97</v>
      </c>
      <c r="H61" s="81" t="n">
        <v>0.97</v>
      </c>
      <c r="I61" s="81" t="n">
        <v>0.97</v>
      </c>
      <c r="J61" s="81" t="n">
        <v>0.97</v>
      </c>
      <c r="K61" s="81" t="n">
        <v>0.97</v>
      </c>
      <c r="L61" s="81" t="n">
        <v>0.97</v>
      </c>
      <c r="M61" s="81" t="n">
        <v>0.97</v>
      </c>
      <c r="N61" s="81" t="n">
        <v>0.97</v>
      </c>
      <c r="O61" s="81" t="n">
        <v>0.97</v>
      </c>
      <c r="P61" s="81" t="n">
        <v>0.97</v>
      </c>
      <c r="Q61" s="81" t="n">
        <v>0.97</v>
      </c>
      <c r="R61" s="81" t="n">
        <v>0.97</v>
      </c>
      <c r="S61" s="81" t="n">
        <v>0.97</v>
      </c>
      <c r="T61" s="81" t="n">
        <v>0.97</v>
      </c>
      <c r="U61" s="81" t="n">
        <v>0.97</v>
      </c>
      <c r="V61" s="81" t="n">
        <v>0.97</v>
      </c>
      <c r="W61" s="81" t="n">
        <v>0.97</v>
      </c>
      <c r="X61" s="81" t="n">
        <v>0.97</v>
      </c>
      <c r="Y61" s="81" t="n">
        <v>0.97</v>
      </c>
      <c r="Z61" s="81" t="n">
        <v>0.97</v>
      </c>
      <c r="AA61" s="81" t="n">
        <v>0.97</v>
      </c>
      <c r="AB61" s="81" t="n">
        <v>0.97</v>
      </c>
      <c r="AC61" s="81" t="n">
        <v>0.97</v>
      </c>
      <c r="AD61" s="81" t="n">
        <v>0.97</v>
      </c>
      <c r="AE61" s="81" t="n">
        <v>0.97</v>
      </c>
      <c r="AF61" s="81" t="n">
        <v>0.97</v>
      </c>
      <c r="AG61" s="81" t="n">
        <v>0.97</v>
      </c>
      <c r="AH61" s="124" t="n">
        <v>0.97</v>
      </c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4" t="n">
        <v>1</v>
      </c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4" t="n">
        <v>1</v>
      </c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4" t="n">
        <v>1</v>
      </c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76" t="n">
        <f aca="false">+A64+1</f>
        <v>8</v>
      </c>
      <c r="B65" s="77" t="s">
        <v>48</v>
      </c>
      <c r="C65" s="76" t="n">
        <v>503</v>
      </c>
      <c r="D65" s="78"/>
      <c r="E65" s="81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5" t="n">
        <v>0.96</v>
      </c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4" t="n">
        <v>1</v>
      </c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4" t="n">
        <v>1</v>
      </c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4" t="n">
        <v>1</v>
      </c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4" t="n">
        <v>1</v>
      </c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4" t="n">
        <v>1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3" t="n">
        <f aca="false">+A70+1</f>
        <v>14</v>
      </c>
      <c r="B71" s="84" t="s">
        <v>54</v>
      </c>
      <c r="C71" s="83" t="n">
        <v>789</v>
      </c>
      <c r="D71" s="85" t="n">
        <v>0</v>
      </c>
      <c r="E71" s="45" t="n">
        <v>1</v>
      </c>
      <c r="F71" s="45" t="n">
        <v>1</v>
      </c>
      <c r="G71" s="45" t="n">
        <v>1</v>
      </c>
      <c r="H71" s="45" t="n">
        <v>1</v>
      </c>
      <c r="I71" s="45" t="n">
        <v>1</v>
      </c>
      <c r="J71" s="45" t="n">
        <v>1</v>
      </c>
      <c r="K71" s="45" t="n">
        <v>1</v>
      </c>
      <c r="L71" s="45" t="n">
        <v>1</v>
      </c>
      <c r="M71" s="45" t="n">
        <v>1</v>
      </c>
      <c r="N71" s="45" t="n">
        <v>1</v>
      </c>
      <c r="O71" s="45" t="n">
        <v>1</v>
      </c>
      <c r="P71" s="45" t="n">
        <v>1</v>
      </c>
      <c r="Q71" s="45" t="n">
        <v>1</v>
      </c>
      <c r="R71" s="45" t="n">
        <v>1</v>
      </c>
      <c r="S71" s="45" t="n">
        <v>1</v>
      </c>
      <c r="T71" s="45" t="n">
        <v>1</v>
      </c>
      <c r="U71" s="45" t="n">
        <v>1</v>
      </c>
      <c r="V71" s="45" t="n">
        <v>1</v>
      </c>
      <c r="W71" s="45" t="n">
        <v>1</v>
      </c>
      <c r="X71" s="45" t="n">
        <v>1</v>
      </c>
      <c r="Y71" s="45" t="n">
        <v>1</v>
      </c>
      <c r="Z71" s="45" t="n">
        <v>1</v>
      </c>
      <c r="AA71" s="45" t="n">
        <v>1</v>
      </c>
      <c r="AB71" s="45" t="n">
        <v>1</v>
      </c>
      <c r="AC71" s="45" t="n">
        <v>1</v>
      </c>
      <c r="AD71" s="45" t="n">
        <v>1</v>
      </c>
      <c r="AE71" s="45" t="n">
        <v>1</v>
      </c>
      <c r="AF71" s="45" t="n">
        <v>1</v>
      </c>
      <c r="AG71" s="45" t="n">
        <v>1</v>
      </c>
      <c r="AH71" s="46" t="n">
        <v>1</v>
      </c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47"/>
      <c r="B72" s="48" t="s">
        <v>11</v>
      </c>
      <c r="C72" s="49"/>
      <c r="D72" s="50"/>
      <c r="E72" s="53" t="n">
        <f aca="false">(E58*$C58)+(E59*$C59)+(E60*$C60)+(E61*$C61)+(E62*$C62)+(E63*$C63)+(E64*$C64)+(E65*$C65)+(E66*$C66)+(E67*$C67)+(E68*$C68)+(E69*$C69)+(E70*$C70)+(E71*$C71)</f>
        <v>12048.63</v>
      </c>
      <c r="F72" s="53" t="n">
        <f aca="false">(F58*$C58)+(F59*$C59)+(F60*$C60)+(F61*$C61)+(F62*$C62)+(F63*$C63)+(F64*$C64)+(F65*$C65)+(F66*$C66)+(F67*$C67)+(F68*$C68)+(F69*$C69)+(F70*$C70)+(F71*$C71)</f>
        <v>12048.63</v>
      </c>
      <c r="G72" s="53" t="n">
        <f aca="false">(G58*$C58)+(G59*$C59)+(G60*$C60)+(G61*$C61)+(G62*$C62)+(G63*$C63)+(G64*$C64)+(G65*$C65)+(G66*$C66)+(G67*$C67)+(G68*$C68)+(G69*$C69)+(G70*$C70)+(G71*$C71)</f>
        <v>12048.63</v>
      </c>
      <c r="H72" s="53" t="n">
        <f aca="false">(H58*$C58)+(H59*$C59)+(H60*$C60)+(H61*$C61)+(H62*$C62)+(H63*$C63)+(H64*$C64)+(H65*$C65)+(H66*$C66)+(H67*$C67)+(H68*$C68)+(H69*$C69)+(H70*$C70)+(H71*$C71)</f>
        <v>12048.63</v>
      </c>
      <c r="I72" s="53" t="n">
        <f aca="false">(I58*$C58)+(I59*$C59)+(I60*$C60)+(I61*$C61)+(I62*$C62)+(I63*$C63)+(I64*$C64)+(I65*$C65)+(I66*$C66)+(I67*$C67)+(I68*$C68)+(I69*$C69)+(I70*$C70)+(I71*$C71)</f>
        <v>12048.63</v>
      </c>
      <c r="J72" s="53" t="n">
        <f aca="false">(J58*$C58)+(J59*$C59)+(J60*$C60)+(J61*$C61)+(J62*$C62)+(J63*$C63)+(J64*$C64)+(J65*$C65)+(J66*$C66)+(J67*$C67)+(J68*$C68)+(J69*$C69)+(J70*$C70)+(J71*$C71)</f>
        <v>12048.63</v>
      </c>
      <c r="K72" s="53" t="n">
        <f aca="false">(K58*$C58)+(K59*$C59)+(K60*$C60)+(K61*$C61)+(K62*$C62)+(K63*$C63)+(K64*$C64)+(K65*$C65)+(K66*$C66)+(K67*$C67)+(K68*$C68)+(K69*$C69)+(K70*$C70)+(K71*$C71)</f>
        <v>12048.63</v>
      </c>
      <c r="L72" s="53" t="n">
        <f aca="false">(L58*$C58)+(L59*$C59)+(L60*$C60)+(L61*$C61)+(L62*$C62)+(L63*$C63)+(L64*$C64)+(L65*$C65)+(L66*$C66)+(L67*$C67)+(L68*$C68)+(L69*$C69)+(L70*$C70)+(L71*$C71)</f>
        <v>12048.63</v>
      </c>
      <c r="M72" s="53" t="n">
        <f aca="false">(M58*$C58)+(M59*$C59)+(M60*$C60)+(M61*$C61)+(M62*$C62)+(M63*$C63)+(M64*$C64)+(M65*$C65)+(M66*$C66)+(M67*$C67)+(M68*$C68)+(M69*$C69)+(M70*$C70)+(M71*$C71)</f>
        <v>12048.63</v>
      </c>
      <c r="N72" s="53" t="n">
        <f aca="false">(N58*$C58)+(N59*$C59)+(N60*$C60)+(N61*$C61)+(N62*$C62)+(N63*$C63)+(N64*$C64)+(N65*$C65)+(N66*$C66)+(N67*$C67)+(N68*$C68)+(N69*$C69)+(N70*$C70)+(N71*$C71)</f>
        <v>12048.63</v>
      </c>
      <c r="O72" s="53" t="n">
        <f aca="false">(O58*$C58)+(O59*$C59)+(O60*$C60)+(O61*$C61)+(O62*$C62)+(O63*$C63)+(O64*$C64)+(O65*$C65)+(O66*$C66)+(O67*$C67)+(O68*$C68)+(O69*$C69)+(O70*$C70)+(O71*$C71)</f>
        <v>12048.63</v>
      </c>
      <c r="P72" s="53" t="n">
        <f aca="false">(P58*$C58)+(P59*$C59)+(P60*$C60)+(P61*$C61)+(P62*$C62)+(P63*$C63)+(P64*$C64)+(P65*$C65)+(P66*$C66)+(P67*$C67)+(P68*$C68)+(P69*$C69)+(P70*$C70)+(P71*$C71)</f>
        <v>12048.63</v>
      </c>
      <c r="Q72" s="53" t="n">
        <f aca="false">(Q58*$C58)+(Q59*$C59)+(Q60*$C60)+(Q61*$C61)+(Q62*$C62)+(Q63*$C63)+(Q64*$C64)+(Q65*$C65)+(Q66*$C66)+(Q67*$C67)+(Q68*$C68)+(Q69*$C69)+(Q70*$C70)+(Q71*$C71)</f>
        <v>12048.63</v>
      </c>
      <c r="R72" s="53" t="n">
        <f aca="false">(R58*$C58)+(R59*$C59)+(R60*$C60)+(R61*$C61)+(R62*$C62)+(R63*$C63)+(R64*$C64)+(R65*$C65)+(R66*$C66)+(R67*$C67)+(R68*$C68)+(R69*$C69)+(R70*$C70)+(R71*$C71)</f>
        <v>12048.63</v>
      </c>
      <c r="S72" s="53" t="n">
        <f aca="false">(S58*$C58)+(S59*$C59)+(S60*$C60)+(S61*$C61)+(S62*$C62)+(S63*$C63)+(S64*$C64)+(S65*$C65)+(S66*$C66)+(S67*$C67)+(S68*$C68)+(S69*$C69)+(S70*$C70)+(S71*$C71)</f>
        <v>12048.63</v>
      </c>
      <c r="T72" s="53" t="n">
        <f aca="false">(T58*$C58)+(T59*$C59)+(T60*$C60)+(T61*$C61)+(T62*$C62)+(T63*$C63)+(T64*$C64)+(T65*$C65)+(T66*$C66)+(T67*$C67)+(T68*$C68)+(T69*$C69)+(T70*$C70)+(T71*$C71)</f>
        <v>12048.63</v>
      </c>
      <c r="U72" s="53" t="n">
        <f aca="false">(U58*$C58)+(U59*$C59)+(U60*$C60)+(U61*$C61)+(U62*$C62)+(U63*$C63)+(U64*$C64)+(U65*$C65)+(U66*$C66)+(U67*$C67)+(U68*$C68)+(U69*$C69)+(U70*$C70)+(U71*$C71)</f>
        <v>12048.63</v>
      </c>
      <c r="V72" s="53" t="n">
        <f aca="false">(V58*$C58)+(V59*$C59)+(V60*$C60)+(V61*$C61)+(V62*$C62)+(V63*$C63)+(V64*$C64)+(V65*$C65)+(V66*$C66)+(V67*$C67)+(V68*$C68)+(V69*$C69)+(V70*$C70)+(V71*$C71)</f>
        <v>12048.63</v>
      </c>
      <c r="W72" s="53" t="n">
        <f aca="false">(W58*$C58)+(W59*$C59)+(W60*$C60)+(W61*$C61)+(W62*$C62)+(W63*$C63)+(W64*$C64)+(W65*$C65)+(W66*$C66)+(W67*$C67)+(W68*$C68)+(W69*$C69)+(W70*$C70)+(W71*$C71)</f>
        <v>12048.63</v>
      </c>
      <c r="X72" s="53" t="n">
        <f aca="false">(X58*$C58)+(X59*$C59)+(X60*$C60)+(X61*$C61)+(X62*$C62)+(X63*$C63)+(X64*$C64)+(X65*$C65)+(X66*$C66)+(X67*$C67)+(X68*$C68)+(X69*$C69)+(X70*$C70)+(X71*$C71)</f>
        <v>12048.63</v>
      </c>
      <c r="Y72" s="53" t="n">
        <f aca="false">(Y58*$C58)+(Y59*$C59)+(Y60*$C60)+(Y61*$C61)+(Y62*$C62)+(Y63*$C63)+(Y64*$C64)+(Y65*$C65)+(Y66*$C66)+(Y67*$C67)+(Y68*$C68)+(Y69*$C69)+(Y70*$C70)+(Y71*$C71)</f>
        <v>12048.63</v>
      </c>
      <c r="Z72" s="53" t="n">
        <f aca="false">(Z58*$C58)+(Z59*$C59)+(Z60*$C60)+(Z61*$C61)+(Z62*$C62)+(Z63*$C63)+(Z64*$C64)+(Z65*$C65)+(Z66*$C66)+(Z67*$C67)+(Z68*$C68)+(Z69*$C69)+(Z70*$C70)+(Z71*$C71)</f>
        <v>12048.63</v>
      </c>
      <c r="AA72" s="53" t="n">
        <f aca="false">(AA58*$C58)+(AA59*$C59)+(AA60*$C60)+(AA61*$C61)+(AA62*$C62)+(AA63*$C63)+(AA64*$C64)+(AA65*$C65)+(AA66*$C66)+(AA67*$C67)+(AA68*$C68)+(AA69*$C69)+(AA70*$C70)+(AA71*$C71)</f>
        <v>12048.63</v>
      </c>
      <c r="AB72" s="53" t="n">
        <f aca="false">(AB58*$C58)+(AB59*$C59)+(AB60*$C60)+(AB61*$C61)+(AB62*$C62)+(AB63*$C63)+(AB64*$C64)+(AB65*$C65)+(AB66*$C66)+(AB67*$C67)+(AB68*$C68)+(AB69*$C69)+(AB70*$C70)+(AB71*$C71)</f>
        <v>12048.63</v>
      </c>
      <c r="AC72" s="53" t="n">
        <f aca="false">(AC58*$C58)+(AC59*$C59)+(AC60*$C60)+(AC61*$C61)+(AC62*$C62)+(AC63*$C63)+(AC64*$C64)+(AC65*$C65)+(AC66*$C66)+(AC67*$C67)+(AC68*$C68)+(AC69*$C69)+(AC70*$C70)+(AC71*$C71)</f>
        <v>12048.63</v>
      </c>
      <c r="AD72" s="53" t="n">
        <f aca="false">(AD58*$C58)+(AD59*$C59)+(AD60*$C60)+(AD61*$C61)+(AD62*$C62)+(AD63*$C63)+(AD64*$C64)+(AD65*$C65)+(AD66*$C66)+(AD67*$C67)+(AD68*$C68)+(AD69*$C69)+(AD70*$C70)+(AD71*$C71)</f>
        <v>12048.63</v>
      </c>
      <c r="AE72" s="53" t="n">
        <f aca="false">(AE58*$C58)+(AE59*$C59)+(AE60*$C60)+(AE61*$C61)+(AE62*$C62)+(AE63*$C63)+(AE64*$C64)+(AE65*$C65)+(AE66*$C66)+(AE67*$C67)+(AE68*$C68)+(AE69*$C69)+(AE70*$C70)+(AE71*$C71)</f>
        <v>12048.63</v>
      </c>
      <c r="AF72" s="53" t="n">
        <f aca="false">(AF58*$C58)+(AF59*$C59)+(AF60*$C60)+(AF61*$C61)+(AF62*$C62)+(AF63*$C63)+(AF64*$C64)+(AF65*$C65)+(AF66*$C66)+(AF67*$C67)+(AF68*$C68)+(AF69*$C69)+(AF70*$C70)+(AF71*$C71)</f>
        <v>12048.63</v>
      </c>
      <c r="AG72" s="53" t="n">
        <f aca="false">(AG58*$C58)+(AG59*$C59)+(AG60*$C60)+(AG61*$C61)+(AG62*$C62)+(AG63*$C63)+(AG64*$C64)+(AG65*$C65)+(AG66*$C66)+(AG67*$C67)+(AG68*$C68)+(AG69*$C69)+(AG70*$C70)+(AG71*$C71)</f>
        <v>12048.63</v>
      </c>
      <c r="AH72" s="55" t="n">
        <f aca="false">(AH58*$C58)+(AH59*$C59)+(AH60*$C60)+(AH61*$C61)+(AH62*$C62)+(AH63*$C63)+(AH64*$C64)+(AH65*$C65)+(AH66*$C66)+(AH67*$C67)+(AH68*$C68)+(AH69*$C69)+(AH70*$C70)+(AH71*$C71)</f>
        <v>12048.63</v>
      </c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56"/>
      <c r="B73" s="57" t="s">
        <v>12</v>
      </c>
      <c r="C73" s="58" t="n">
        <v>0.033</v>
      </c>
      <c r="D73" s="59"/>
      <c r="E73" s="51" t="n">
        <f aca="false">(IF(E58&lt;100%,0,E58*$C58)+IF(E59&lt;100%,0,E59*$C59)+IF(E60&lt;100%,0,E60*$C60)+IF(E61&lt;100%,0,E61*$C61)+IF(E62&lt;100%,0,E62*$C62)+IF(E63&lt;100%,0,E63*$C63)+IF(E64&lt;100%,0,E64*$C64)+IF(E65&lt;96%,0,E65*$C65)+IF(E66&lt;100%,0,E66*$C66)+IF(E67&lt;100%,0,E67*$C67)+IF(E68&lt;100%,0,E68*$C68)+IF(E69&lt;100%,0,E69*$C69)+IF(E70&lt;100%,0,E70*$C70)+IF(E71&lt;100%,0,E71*$C71))*$C73</f>
        <v>290.56104</v>
      </c>
      <c r="F73" s="51" t="n">
        <f aca="false">(IF(F58&lt;100%,0,F58*$C58)+IF(F59&lt;100%,0,F59*$C59)+IF(F60&lt;100%,0,F60*$C60)+IF(F61&lt;100%,0,F61*$C61)+IF(F62&lt;100%,0,F62*$C62)+IF(F63&lt;100%,0,F63*$C63)+IF(F64&lt;100%,0,F64*$C64)+IF(F65&lt;96%,0,F65*$C65)+IF(F66&lt;100%,0,F66*$C66)+IF(F67&lt;100%,0,F67*$C67)+IF(F68&lt;100%,0,F68*$C68)+IF(F69&lt;100%,0,F69*$C69)+IF(F70&lt;100%,0,F70*$C70)+IF(F71&lt;100%,0,F71*$C71))*$C73</f>
        <v>290.56104</v>
      </c>
      <c r="G73" s="51" t="n">
        <f aca="false">(IF(G58&lt;100%,0,G58*$C58)+IF(G59&lt;100%,0,G59*$C59)+IF(G60&lt;100%,0,G60*$C60)+IF(G61&lt;100%,0,G61*$C61)+IF(G62&lt;100%,0,G62*$C62)+IF(G63&lt;100%,0,G63*$C63)+IF(G64&lt;100%,0,G64*$C64)+IF(G65&lt;96%,0,G65*$C65)+IF(G66&lt;100%,0,G66*$C66)+IF(G67&lt;100%,0,G67*$C67)+IF(G68&lt;100%,0,G68*$C68)+IF(G69&lt;100%,0,G69*$C69)+IF(G70&lt;100%,0,G70*$C70)+IF(G71&lt;100%,0,G71*$C71))*$C73</f>
        <v>290.56104</v>
      </c>
      <c r="H73" s="51" t="n">
        <f aca="false">(IF(H58&lt;100%,0,H58*$C58)+IF(H59&lt;100%,0,H59*$C59)+IF(H60&lt;100%,0,H60*$C60)+IF(H61&lt;100%,0,H61*$C61)+IF(H62&lt;100%,0,H62*$C62)+IF(H63&lt;100%,0,H63*$C63)+IF(H64&lt;100%,0,H64*$C64)+IF(H65&lt;96%,0,H65*$C65)+IF(H66&lt;100%,0,H66*$C66)+IF(H67&lt;100%,0,H67*$C67)+IF(H68&lt;100%,0,H68*$C68)+IF(H69&lt;100%,0,H69*$C69)+IF(H70&lt;100%,0,H70*$C70)+IF(H71&lt;100%,0,H71*$C71))*$C73</f>
        <v>290.56104</v>
      </c>
      <c r="I73" s="51" t="n">
        <f aca="false">(IF(I58&lt;100%,0,I58*$C58)+IF(I59&lt;100%,0,I59*$C59)+IF(I60&lt;100%,0,I60*$C60)+IF(I61&lt;100%,0,I61*$C61)+IF(I62&lt;100%,0,I62*$C62)+IF(I63&lt;100%,0,I63*$C63)+IF(I64&lt;100%,0,I64*$C64)+IF(I65&lt;96%,0,I65*$C65)+IF(I66&lt;100%,0,I66*$C66)+IF(I67&lt;100%,0,I67*$C67)+IF(I68&lt;100%,0,I68*$C68)+IF(I69&lt;100%,0,I69*$C69)+IF(I70&lt;100%,0,I70*$C70)+IF(I71&lt;100%,0,I71*$C71))*$C73</f>
        <v>290.56104</v>
      </c>
      <c r="J73" s="51" t="n">
        <f aca="false">(IF(J58&lt;100%,0,J58*$C58)+IF(J59&lt;100%,0,J59*$C59)+IF(J60&lt;100%,0,J60*$C60)+IF(J61&lt;100%,0,J61*$C61)+IF(J62&lt;100%,0,J62*$C62)+IF(J63&lt;100%,0,J63*$C63)+IF(J64&lt;100%,0,J64*$C64)+IF(J65&lt;96%,0,J65*$C65)+IF(J66&lt;100%,0,J66*$C66)+IF(J67&lt;100%,0,J67*$C67)+IF(J68&lt;100%,0,J68*$C68)+IF(J69&lt;100%,0,J69*$C69)+IF(J70&lt;100%,0,J70*$C70)+IF(J71&lt;100%,0,J71*$C71))*$C73</f>
        <v>290.56104</v>
      </c>
      <c r="K73" s="51" t="n">
        <f aca="false">(IF(K58&lt;100%,0,K58*$C58)+IF(K59&lt;100%,0,K59*$C59)+IF(K60&lt;100%,0,K60*$C60)+IF(K61&lt;100%,0,K61*$C61)+IF(K62&lt;100%,0,K62*$C62)+IF(K63&lt;100%,0,K63*$C63)+IF(K64&lt;100%,0,K64*$C64)+IF(K65&lt;96%,0,K65*$C65)+IF(K66&lt;100%,0,K66*$C66)+IF(K67&lt;100%,0,K67*$C67)+IF(K68&lt;100%,0,K68*$C68)+IF(K69&lt;100%,0,K69*$C69)+IF(K70&lt;100%,0,K70*$C70)+IF(K71&lt;100%,0,K71*$C71))*$C73</f>
        <v>290.56104</v>
      </c>
      <c r="L73" s="51" t="n">
        <f aca="false">(IF(L58&lt;100%,0,L58*$C58)+IF(L59&lt;100%,0,L59*$C59)+IF(L60&lt;100%,0,L60*$C60)+IF(L61&lt;100%,0,L61*$C61)+IF(L62&lt;100%,0,L62*$C62)+IF(L63&lt;100%,0,L63*$C63)+IF(L64&lt;100%,0,L64*$C64)+IF(L65&lt;96%,0,L65*$C65)+IF(L66&lt;100%,0,L66*$C66)+IF(L67&lt;100%,0,L67*$C67)+IF(L68&lt;100%,0,L68*$C68)+IF(L69&lt;100%,0,L69*$C69)+IF(L70&lt;100%,0,L70*$C70)+IF(L71&lt;100%,0,L71*$C71))*$C73</f>
        <v>290.56104</v>
      </c>
      <c r="M73" s="51" t="n">
        <f aca="false">(IF(M58&lt;100%,0,M58*$C58)+IF(M59&lt;100%,0,M59*$C59)+IF(M60&lt;100%,0,M60*$C60)+IF(M61&lt;100%,0,M61*$C61)+IF(M62&lt;100%,0,M62*$C62)+IF(M63&lt;100%,0,M63*$C63)+IF(M64&lt;100%,0,M64*$C64)+IF(M65&lt;96%,0,M65*$C65)+IF(M66&lt;100%,0,M66*$C66)+IF(M67&lt;100%,0,M67*$C67)+IF(M68&lt;100%,0,M68*$C68)+IF(M69&lt;100%,0,M69*$C69)+IF(M70&lt;100%,0,M70*$C70)+IF(M71&lt;100%,0,M71*$C71))*$C73</f>
        <v>290.56104</v>
      </c>
      <c r="N73" s="51" t="n">
        <f aca="false">(IF(N58&lt;100%,0,N58*$C58)+IF(N59&lt;100%,0,N59*$C59)+IF(N60&lt;100%,0,N60*$C60)+IF(N61&lt;100%,0,N61*$C61)+IF(N62&lt;100%,0,N62*$C62)+IF(N63&lt;100%,0,N63*$C63)+IF(N64&lt;100%,0,N64*$C64)+IF(N65&lt;96%,0,N65*$C65)+IF(N66&lt;100%,0,N66*$C66)+IF(N67&lt;100%,0,N67*$C67)+IF(N68&lt;100%,0,N68*$C68)+IF(N69&lt;100%,0,N69*$C69)+IF(N70&lt;100%,0,N70*$C70)+IF(N71&lt;100%,0,N71*$C71))*$C73</f>
        <v>290.56104</v>
      </c>
      <c r="O73" s="51" t="n">
        <f aca="false">(IF(O58&lt;100%,0,O58*$C58)+IF(O59&lt;100%,0,O59*$C59)+IF(O60&lt;100%,0,O60*$C60)+IF(O61&lt;100%,0,O61*$C61)+IF(O62&lt;100%,0,O62*$C62)+IF(O63&lt;100%,0,O63*$C63)+IF(O64&lt;100%,0,O64*$C64)+IF(O65&lt;96%,0,O65*$C65)+IF(O66&lt;100%,0,O66*$C66)+IF(O67&lt;100%,0,O67*$C67)+IF(O68&lt;100%,0,O68*$C68)+IF(O69&lt;100%,0,O69*$C69)+IF(O70&lt;100%,0,O70*$C70)+IF(O71&lt;100%,0,O71*$C71))*$C73</f>
        <v>290.56104</v>
      </c>
      <c r="P73" s="51" t="n">
        <f aca="false">(IF(P58&lt;100%,0,P58*$C58)+IF(P59&lt;100%,0,P59*$C59)+IF(P60&lt;100%,0,P60*$C60)+IF(P61&lt;100%,0,P61*$C61)+IF(P62&lt;100%,0,P62*$C62)+IF(P63&lt;100%,0,P63*$C63)+IF(P64&lt;100%,0,P64*$C64)+IF(P65&lt;96%,0,P65*$C65)+IF(P66&lt;100%,0,P66*$C66)+IF(P67&lt;100%,0,P67*$C67)+IF(P68&lt;100%,0,P68*$C68)+IF(P69&lt;100%,0,P69*$C69)+IF(P70&lt;100%,0,P70*$C70)+IF(P71&lt;100%,0,P71*$C71))*$C73</f>
        <v>290.56104</v>
      </c>
      <c r="Q73" s="51" t="n">
        <f aca="false">(IF(Q58&lt;100%,0,Q58*$C58)+IF(Q59&lt;100%,0,Q59*$C59)+IF(Q60&lt;100%,0,Q60*$C60)+IF(Q61&lt;100%,0,Q61*$C61)+IF(Q62&lt;100%,0,Q62*$C62)+IF(Q63&lt;100%,0,Q63*$C63)+IF(Q64&lt;100%,0,Q64*$C64)+IF(Q65&lt;96%,0,Q65*$C65)+IF(Q66&lt;100%,0,Q66*$C66)+IF(Q67&lt;100%,0,Q67*$C67)+IF(Q68&lt;100%,0,Q68*$C68)+IF(Q69&lt;100%,0,Q69*$C69)+IF(Q70&lt;100%,0,Q70*$C70)+IF(Q71&lt;100%,0,Q71*$C71))*$C73</f>
        <v>290.56104</v>
      </c>
      <c r="R73" s="51" t="n">
        <f aca="false">(IF(R58&lt;100%,0,R58*$C58)+IF(R59&lt;100%,0,R59*$C59)+IF(R60&lt;100%,0,R60*$C60)+IF(R61&lt;100%,0,R61*$C61)+IF(R62&lt;100%,0,R62*$C62)+IF(R63&lt;100%,0,R63*$C63)+IF(R64&lt;100%,0,R64*$C64)+IF(R65&lt;96%,0,R65*$C65)+IF(R66&lt;100%,0,R66*$C66)+IF(R67&lt;100%,0,R67*$C67)+IF(R68&lt;100%,0,R68*$C68)+IF(R69&lt;100%,0,R69*$C69)+IF(R70&lt;100%,0,R70*$C70)+IF(R71&lt;100%,0,R71*$C71))*$C73</f>
        <v>290.56104</v>
      </c>
      <c r="S73" s="51" t="n">
        <f aca="false">(IF(S58&lt;100%,0,S58*$C58)+IF(S59&lt;100%,0,S59*$C59)+IF(S60&lt;100%,0,S60*$C60)+IF(S61&lt;100%,0,S61*$C61)+IF(S62&lt;100%,0,S62*$C62)+IF(S63&lt;100%,0,S63*$C63)+IF(S64&lt;100%,0,S64*$C64)+IF(S65&lt;96%,0,S65*$C65)+IF(S66&lt;100%,0,S66*$C66)+IF(S67&lt;100%,0,S67*$C67)+IF(S68&lt;100%,0,S68*$C68)+IF(S69&lt;100%,0,S69*$C69)+IF(S70&lt;100%,0,S70*$C70)+IF(S71&lt;100%,0,S71*$C71))*$C73</f>
        <v>290.56104</v>
      </c>
      <c r="T73" s="51" t="n">
        <f aca="false">(IF(T58&lt;100%,0,T58*$C58)+IF(T59&lt;100%,0,T59*$C59)+IF(T60&lt;100%,0,T60*$C60)+IF(T61&lt;100%,0,T61*$C61)+IF(T62&lt;100%,0,T62*$C62)+IF(T63&lt;100%,0,T63*$C63)+IF(T64&lt;100%,0,T64*$C64)+IF(T65&lt;96%,0,T65*$C65)+IF(T66&lt;100%,0,T66*$C66)+IF(T67&lt;100%,0,T67*$C67)+IF(T68&lt;100%,0,T68*$C68)+IF(T69&lt;100%,0,T69*$C69)+IF(T70&lt;100%,0,T70*$C70)+IF(T71&lt;100%,0,T71*$C71))*$C73</f>
        <v>290.56104</v>
      </c>
      <c r="U73" s="51" t="n">
        <f aca="false">(IF(U58&lt;100%,0,U58*$C58)+IF(U59&lt;100%,0,U59*$C59)+IF(U60&lt;100%,0,U60*$C60)+IF(U61&lt;100%,0,U61*$C61)+IF(U62&lt;100%,0,U62*$C62)+IF(U63&lt;100%,0,U63*$C63)+IF(U64&lt;100%,0,U64*$C64)+IF(U65&lt;96%,0,U65*$C65)+IF(U66&lt;100%,0,U66*$C66)+IF(U67&lt;100%,0,U67*$C67)+IF(U68&lt;100%,0,U68*$C68)+IF(U69&lt;100%,0,U69*$C69)+IF(U70&lt;100%,0,U70*$C70)+IF(U71&lt;100%,0,U71*$C71))*$C73</f>
        <v>290.56104</v>
      </c>
      <c r="V73" s="51" t="n">
        <f aca="false">(IF(V58&lt;100%,0,V58*$C58)+IF(V59&lt;100%,0,V59*$C59)+IF(V60&lt;100%,0,V60*$C60)+IF(V61&lt;100%,0,V61*$C61)+IF(V62&lt;100%,0,V62*$C62)+IF(V63&lt;100%,0,V63*$C63)+IF(V64&lt;100%,0,V64*$C64)+IF(V65&lt;96%,0,V65*$C65)+IF(V66&lt;100%,0,V66*$C66)+IF(V67&lt;100%,0,V67*$C67)+IF(V68&lt;100%,0,V68*$C68)+IF(V69&lt;100%,0,V69*$C69)+IF(V70&lt;100%,0,V70*$C70)+IF(V71&lt;100%,0,V71*$C71))*$C73</f>
        <v>290.56104</v>
      </c>
      <c r="W73" s="51" t="n">
        <f aca="false">(IF(W58&lt;100%,0,W58*$C58)+IF(W59&lt;100%,0,W59*$C59)+IF(W60&lt;100%,0,W60*$C60)+IF(W61&lt;100%,0,W61*$C61)+IF(W62&lt;100%,0,W62*$C62)+IF(W63&lt;100%,0,W63*$C63)+IF(W64&lt;100%,0,W64*$C64)+IF(W65&lt;96%,0,W65*$C65)+IF(W66&lt;100%,0,W66*$C66)+IF(W67&lt;100%,0,W67*$C67)+IF(W68&lt;100%,0,W68*$C68)+IF(W69&lt;100%,0,W69*$C69)+IF(W70&lt;100%,0,W70*$C70)+IF(W71&lt;100%,0,W71*$C71))*$C73</f>
        <v>290.56104</v>
      </c>
      <c r="X73" s="51" t="n">
        <f aca="false">(IF(X58&lt;100%,0,X58*$C58)+IF(X59&lt;100%,0,X59*$C59)+IF(X60&lt;100%,0,X60*$C60)+IF(X61&lt;100%,0,X61*$C61)+IF(X62&lt;100%,0,X62*$C62)+IF(X63&lt;100%,0,X63*$C63)+IF(X64&lt;100%,0,X64*$C64)+IF(X65&lt;96%,0,X65*$C65)+IF(X66&lt;100%,0,X66*$C66)+IF(X67&lt;100%,0,X67*$C67)+IF(X68&lt;100%,0,X68*$C68)+IF(X69&lt;100%,0,X69*$C69)+IF(X70&lt;100%,0,X70*$C70)+IF(X71&lt;100%,0,X71*$C71))*$C73</f>
        <v>290.56104</v>
      </c>
      <c r="Y73" s="51" t="n">
        <f aca="false">(IF(Y58&lt;100%,0,Y58*$C58)+IF(Y59&lt;100%,0,Y59*$C59)+IF(Y60&lt;100%,0,Y60*$C60)+IF(Y61&lt;100%,0,Y61*$C61)+IF(Y62&lt;100%,0,Y62*$C62)+IF(Y63&lt;100%,0,Y63*$C63)+IF(Y64&lt;100%,0,Y64*$C64)+IF(Y65&lt;96%,0,Y65*$C65)+IF(Y66&lt;100%,0,Y66*$C66)+IF(Y67&lt;100%,0,Y67*$C67)+IF(Y68&lt;100%,0,Y68*$C68)+IF(Y69&lt;100%,0,Y69*$C69)+IF(Y70&lt;100%,0,Y70*$C70)+IF(Y71&lt;100%,0,Y71*$C71))*$C73</f>
        <v>290.56104</v>
      </c>
      <c r="Z73" s="51" t="n">
        <f aca="false">(IF(Z58&lt;100%,0,Z58*$C58)+IF(Z59&lt;100%,0,Z59*$C59)+IF(Z60&lt;100%,0,Z60*$C60)+IF(Z61&lt;100%,0,Z61*$C61)+IF(Z62&lt;100%,0,Z62*$C62)+IF(Z63&lt;100%,0,Z63*$C63)+IF(Z64&lt;100%,0,Z64*$C64)+IF(Z65&lt;96%,0,Z65*$C65)+IF(Z66&lt;100%,0,Z66*$C66)+IF(Z67&lt;100%,0,Z67*$C67)+IF(Z68&lt;100%,0,Z68*$C68)+IF(Z69&lt;100%,0,Z69*$C69)+IF(Z70&lt;100%,0,Z70*$C70)+IF(Z71&lt;100%,0,Z71*$C71))*$C73</f>
        <v>290.56104</v>
      </c>
      <c r="AA73" s="51" t="n">
        <f aca="false">(IF(AA58&lt;100%,0,AA58*$C58)+IF(AA59&lt;100%,0,AA59*$C59)+IF(AA60&lt;100%,0,AA60*$C60)+IF(AA61&lt;100%,0,AA61*$C61)+IF(AA62&lt;100%,0,AA62*$C62)+IF(AA63&lt;100%,0,AA63*$C63)+IF(AA64&lt;100%,0,AA64*$C64)+IF(AA65&lt;96%,0,AA65*$C65)+IF(AA66&lt;100%,0,AA66*$C66)+IF(AA67&lt;100%,0,AA67*$C67)+IF(AA68&lt;100%,0,AA68*$C68)+IF(AA69&lt;100%,0,AA69*$C69)+IF(AA70&lt;100%,0,AA70*$C70)+IF(AA71&lt;100%,0,AA71*$C71))*$C73</f>
        <v>290.56104</v>
      </c>
      <c r="AB73" s="51" t="n">
        <f aca="false">(IF(AB58&lt;100%,0,AB58*$C58)+IF(AB59&lt;100%,0,AB59*$C59)+IF(AB60&lt;100%,0,AB60*$C60)+IF(AB61&lt;100%,0,AB61*$C61)+IF(AB62&lt;100%,0,AB62*$C62)+IF(AB63&lt;100%,0,AB63*$C63)+IF(AB64&lt;100%,0,AB64*$C64)+IF(AB65&lt;96%,0,AB65*$C65)+IF(AB66&lt;100%,0,AB66*$C66)+IF(AB67&lt;100%,0,AB67*$C67)+IF(AB68&lt;100%,0,AB68*$C68)+IF(AB69&lt;100%,0,AB69*$C69)+IF(AB70&lt;100%,0,AB70*$C70)+IF(AB71&lt;100%,0,AB71*$C71))*$C73</f>
        <v>290.56104</v>
      </c>
      <c r="AC73" s="51" t="n">
        <f aca="false">(IF(AC58&lt;100%,0,AC58*$C58)+IF(AC59&lt;100%,0,AC59*$C59)+IF(AC60&lt;100%,0,AC60*$C60)+IF(AC61&lt;100%,0,AC61*$C61)+IF(AC62&lt;100%,0,AC62*$C62)+IF(AC63&lt;100%,0,AC63*$C63)+IF(AC64&lt;100%,0,AC64*$C64)+IF(AC65&lt;96%,0,AC65*$C65)+IF(AC66&lt;100%,0,AC66*$C66)+IF(AC67&lt;100%,0,AC67*$C67)+IF(AC68&lt;100%,0,AC68*$C68)+IF(AC69&lt;100%,0,AC69*$C69)+IF(AC70&lt;100%,0,AC70*$C70)+IF(AC71&lt;100%,0,AC71*$C71))*$C73</f>
        <v>290.56104</v>
      </c>
      <c r="AD73" s="51" t="n">
        <f aca="false">(IF(AD58&lt;100%,0,AD58*$C58)+IF(AD59&lt;100%,0,AD59*$C59)+IF(AD60&lt;100%,0,AD60*$C60)+IF(AD61&lt;100%,0,AD61*$C61)+IF(AD62&lt;100%,0,AD62*$C62)+IF(AD63&lt;100%,0,AD63*$C63)+IF(AD64&lt;100%,0,AD64*$C64)+IF(AD65&lt;96%,0,AD65*$C65)+IF(AD66&lt;100%,0,AD66*$C66)+IF(AD67&lt;100%,0,AD67*$C67)+IF(AD68&lt;100%,0,AD68*$C68)+IF(AD69&lt;100%,0,AD69*$C69)+IF(AD70&lt;100%,0,AD70*$C70)+IF(AD71&lt;100%,0,AD71*$C71))*$C73</f>
        <v>290.56104</v>
      </c>
      <c r="AE73" s="51" t="n">
        <f aca="false">(IF(AE58&lt;100%,0,AE58*$C58)+IF(AE59&lt;100%,0,AE59*$C59)+IF(AE60&lt;100%,0,AE60*$C60)+IF(AE61&lt;100%,0,AE61*$C61)+IF(AE62&lt;100%,0,AE62*$C62)+IF(AE63&lt;100%,0,AE63*$C63)+IF(AE64&lt;100%,0,AE64*$C64)+IF(AE65&lt;96%,0,AE65*$C65)+IF(AE66&lt;100%,0,AE66*$C66)+IF(AE67&lt;100%,0,AE67*$C67)+IF(AE68&lt;100%,0,AE68*$C68)+IF(AE69&lt;100%,0,AE69*$C69)+IF(AE70&lt;100%,0,AE70*$C70)+IF(AE71&lt;100%,0,AE71*$C71))*$C73</f>
        <v>290.56104</v>
      </c>
      <c r="AF73" s="51" t="n">
        <f aca="false">(IF(AF58&lt;100%,0,AF58*$C58)+IF(AF59&lt;100%,0,AF59*$C59)+IF(AF60&lt;100%,0,AF60*$C60)+IF(AF61&lt;100%,0,AF61*$C61)+IF(AF62&lt;100%,0,AF62*$C62)+IF(AF63&lt;100%,0,AF63*$C63)+IF(AF64&lt;100%,0,AF64*$C64)+IF(AF65&lt;96%,0,AF65*$C65)+IF(AF66&lt;100%,0,AF66*$C66)+IF(AF67&lt;100%,0,AF67*$C67)+IF(AF68&lt;100%,0,AF68*$C68)+IF(AF69&lt;100%,0,AF69*$C69)+IF(AF70&lt;100%,0,AF70*$C70)+IF(AF71&lt;100%,0,AF71*$C71))*$C73</f>
        <v>290.56104</v>
      </c>
      <c r="AG73" s="51" t="n">
        <f aca="false">(IF(AG58&lt;100%,0,AG58*$C58)+IF(AG59&lt;100%,0,AG59*$C59)+IF(AG60&lt;100%,0,AG60*$C60)+IF(AG61&lt;100%,0,AG61*$C61)+IF(AG62&lt;100%,0,AG62*$C62)+IF(AG63&lt;100%,0,AG63*$C63)+IF(AG64&lt;100%,0,AG64*$C64)+IF(AG65&lt;96%,0,AG65*$C65)+IF(AG66&lt;100%,0,AG66*$C66)+IF(AG67&lt;100%,0,AG67*$C67)+IF(AG68&lt;100%,0,AG68*$C68)+IF(AG69&lt;100%,0,AG69*$C69)+IF(AG70&lt;100%,0,AG70*$C70)+IF(AG71&lt;100%,0,AG71*$C71))*$C73</f>
        <v>290.56104</v>
      </c>
      <c r="AH73" s="55" t="n">
        <f aca="false">(IF(AH58&lt;100%,0,AH58*$C58)+IF(AH59&lt;100%,0,AH59*$C59)+IF(AH60&lt;100%,0,AH60*$C60)+IF(AH61&lt;100%,0,AH61*$C61)+IF(AH62&lt;100%,0,AH62*$C62)+IF(AH63&lt;100%,0,AH63*$C63)+IF(AH64&lt;100%,0,AH64*$C64)+IF(AH65&lt;96%,0,AH65*$C65)+IF(AH66&lt;100%,0,AH66*$C66)+IF(AH67&lt;100%,0,AH67*$C67)+IF(AH68&lt;100%,0,AH68*$C68)+IF(AH69&lt;100%,0,AH69*$C69)+IF(AH70&lt;100%,0,AH70*$C70)+IF(AH71&lt;100%,0,AH71*$C71))*$C73</f>
        <v>290.56104</v>
      </c>
      <c r="AI73" s="61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</row>
    <row r="74" customFormat="false" ht="15.95" hidden="false" customHeight="true" outlineLevel="0" collapsed="false">
      <c r="A74" s="56"/>
      <c r="B74" s="63" t="s">
        <v>13</v>
      </c>
      <c r="C74" s="64"/>
      <c r="D74" s="59"/>
      <c r="E74" s="67" t="n">
        <f aca="false">E72-E73</f>
        <v>11758.06896</v>
      </c>
      <c r="F74" s="67" t="n">
        <f aca="false">F72-F73</f>
        <v>11758.06896</v>
      </c>
      <c r="G74" s="67" t="n">
        <f aca="false">G72-G73</f>
        <v>11758.06896</v>
      </c>
      <c r="H74" s="67" t="n">
        <f aca="false">H72-H73</f>
        <v>11758.06896</v>
      </c>
      <c r="I74" s="67" t="n">
        <f aca="false">I72-I73</f>
        <v>11758.06896</v>
      </c>
      <c r="J74" s="67" t="n">
        <f aca="false">J72-J73</f>
        <v>11758.06896</v>
      </c>
      <c r="K74" s="67" t="n">
        <f aca="false">K72-K73</f>
        <v>11758.06896</v>
      </c>
      <c r="L74" s="67" t="n">
        <f aca="false">L72-L73</f>
        <v>11758.06896</v>
      </c>
      <c r="M74" s="67" t="n">
        <f aca="false">M72-M73</f>
        <v>11758.06896</v>
      </c>
      <c r="N74" s="67" t="n">
        <f aca="false">N72-N73</f>
        <v>11758.06896</v>
      </c>
      <c r="O74" s="67" t="n">
        <f aca="false">O72-O73</f>
        <v>11758.06896</v>
      </c>
      <c r="P74" s="67" t="n">
        <f aca="false">P72-P73</f>
        <v>11758.06896</v>
      </c>
      <c r="Q74" s="67" t="n">
        <f aca="false">Q72-Q73</f>
        <v>11758.06896</v>
      </c>
      <c r="R74" s="67" t="n">
        <f aca="false">R72-R73</f>
        <v>11758.06896</v>
      </c>
      <c r="S74" s="67" t="n">
        <f aca="false">S72-S73</f>
        <v>11758.06896</v>
      </c>
      <c r="T74" s="67" t="n">
        <f aca="false">T72-T73</f>
        <v>11758.06896</v>
      </c>
      <c r="U74" s="67" t="n">
        <f aca="false">U72-U73</f>
        <v>11758.06896</v>
      </c>
      <c r="V74" s="67" t="n">
        <f aca="false">V72-V73</f>
        <v>11758.06896</v>
      </c>
      <c r="W74" s="67" t="n">
        <f aca="false">W72-W73</f>
        <v>11758.06896</v>
      </c>
      <c r="X74" s="67" t="n">
        <f aca="false">X72-X73</f>
        <v>11758.06896</v>
      </c>
      <c r="Y74" s="67" t="n">
        <f aca="false">Y72-Y73</f>
        <v>11758.06896</v>
      </c>
      <c r="Z74" s="67" t="n">
        <f aca="false">Z72-Z73</f>
        <v>11758.06896</v>
      </c>
      <c r="AA74" s="67" t="n">
        <f aca="false">AA72-AA73</f>
        <v>11758.06896</v>
      </c>
      <c r="AB74" s="67" t="n">
        <f aca="false">AB72-AB73</f>
        <v>11758.06896</v>
      </c>
      <c r="AC74" s="67" t="n">
        <f aca="false">AC72-AC73</f>
        <v>11758.06896</v>
      </c>
      <c r="AD74" s="67" t="n">
        <f aca="false">AD72-AD73</f>
        <v>11758.06896</v>
      </c>
      <c r="AE74" s="67" t="n">
        <f aca="false">AE72-AE73</f>
        <v>11758.06896</v>
      </c>
      <c r="AF74" s="67" t="n">
        <f aca="false">AF72-AF73</f>
        <v>11758.06896</v>
      </c>
      <c r="AG74" s="67" t="n">
        <f aca="false">AG72-AG73</f>
        <v>11758.06896</v>
      </c>
      <c r="AH74" s="69" t="n">
        <f aca="false">AH72-AH73</f>
        <v>11758.06896</v>
      </c>
      <c r="AI74" s="61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</row>
    <row r="75" customFormat="false" ht="15.95" hidden="false" customHeight="true" outlineLevel="0" collapsed="false">
      <c r="A75" s="18"/>
      <c r="B75" s="70" t="s">
        <v>14</v>
      </c>
      <c r="C75" s="71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5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72"/>
      <c r="C76" s="18" t="n">
        <f aca="false">SUM(E74:AH74)/30</f>
        <v>11758.06896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5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5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4" t="n">
        <v>1</v>
      </c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4" t="n">
        <v>1</v>
      </c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4" t="n">
        <v>1</v>
      </c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4" t="n">
        <v>1</v>
      </c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4" t="n">
        <v>1</v>
      </c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3" t="n">
        <f aca="false">+A82+1</f>
        <v>6</v>
      </c>
      <c r="B83" s="84" t="s">
        <v>61</v>
      </c>
      <c r="C83" s="83" t="n">
        <v>540</v>
      </c>
      <c r="D83" s="85"/>
      <c r="E83" s="45" t="n">
        <v>1</v>
      </c>
      <c r="F83" s="45" t="n">
        <v>1</v>
      </c>
      <c r="G83" s="45" t="n">
        <v>1</v>
      </c>
      <c r="H83" s="45" t="n">
        <v>1</v>
      </c>
      <c r="I83" s="45" t="n">
        <v>1</v>
      </c>
      <c r="J83" s="45" t="n">
        <v>1</v>
      </c>
      <c r="K83" s="86" t="n">
        <v>1</v>
      </c>
      <c r="L83" s="86" t="n">
        <v>1</v>
      </c>
      <c r="M83" s="86" t="n">
        <v>1</v>
      </c>
      <c r="N83" s="86" t="n">
        <v>1</v>
      </c>
      <c r="O83" s="86" t="n">
        <v>1</v>
      </c>
      <c r="P83" s="86" t="n">
        <v>1</v>
      </c>
      <c r="Q83" s="86" t="n">
        <v>1</v>
      </c>
      <c r="R83" s="86" t="n">
        <v>1</v>
      </c>
      <c r="S83" s="86" t="n">
        <v>1</v>
      </c>
      <c r="T83" s="86" t="n">
        <v>1</v>
      </c>
      <c r="U83" s="86" t="n">
        <v>1</v>
      </c>
      <c r="V83" s="86" t="n">
        <v>1</v>
      </c>
      <c r="W83" s="86" t="n">
        <v>1</v>
      </c>
      <c r="X83" s="86" t="n">
        <v>1</v>
      </c>
      <c r="Y83" s="86" t="n">
        <v>1</v>
      </c>
      <c r="Z83" s="86" t="n">
        <v>1</v>
      </c>
      <c r="AA83" s="86" t="n">
        <v>1</v>
      </c>
      <c r="AB83" s="86" t="n">
        <v>1</v>
      </c>
      <c r="AC83" s="86" t="n">
        <v>1</v>
      </c>
      <c r="AD83" s="86" t="n">
        <v>1</v>
      </c>
      <c r="AE83" s="86" t="n">
        <v>1</v>
      </c>
      <c r="AF83" s="86" t="n">
        <v>1</v>
      </c>
      <c r="AG83" s="86" t="n">
        <v>1</v>
      </c>
      <c r="AH83" s="46" t="n">
        <v>1</v>
      </c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47"/>
      <c r="B84" s="48" t="s">
        <v>11</v>
      </c>
      <c r="C84" s="49"/>
      <c r="D84" s="50"/>
      <c r="E84" s="53" t="n">
        <f aca="false">(E78*$C78)+(E79*$C79)+(E80*$C80)+(E81*$C81)+(E82*$C82)+(E83*$C83)</f>
        <v>3460</v>
      </c>
      <c r="F84" s="53" t="n">
        <f aca="false">(F78*$C78)+(F79*$C79)+(F80*$C80)+(F81*$C81)+(F82*$C82)+(F83*$C83)</f>
        <v>3460</v>
      </c>
      <c r="G84" s="53" t="n">
        <f aca="false">(G78*$C78)+(G79*$C79)+(G80*$C80)+(G81*$C81)+(G82*$C82)+(G83*$C83)</f>
        <v>3460</v>
      </c>
      <c r="H84" s="53" t="n">
        <f aca="false">(H78*$C78)+(H79*$C79)+(H80*$C80)+(H81*$C81)+(H82*$C82)+(H83*$C83)</f>
        <v>3460</v>
      </c>
      <c r="I84" s="53" t="n">
        <f aca="false">(I78*$C78)+(I79*$C79)+(I80*$C80)+(I81*$C81)+(I82*$C82)+(I83*$C83)</f>
        <v>3460</v>
      </c>
      <c r="J84" s="53" t="n">
        <f aca="false">(J78*$C78)+(J79*$C79)+(J80*$C80)+(J81*$C81)+(J82*$C82)+(J83*$C83)</f>
        <v>3460</v>
      </c>
      <c r="K84" s="53" t="n">
        <f aca="false">(K78*$C78)+(K79*$C79)+(K80*$C80)+(K81*$C81)+(K82*$C82)+(K83*$C83)</f>
        <v>3460</v>
      </c>
      <c r="L84" s="53" t="n">
        <f aca="false">(L78*$C78)+(L79*$C79)+(L80*$C80)+(L81*$C81)+(L82*$C82)+(L83*$C83)</f>
        <v>3460</v>
      </c>
      <c r="M84" s="53" t="n">
        <f aca="false">(M78*$C78)+(M79*$C79)+(M80*$C80)+(M81*$C81)+(M82*$C82)+(M83*$C83)</f>
        <v>3460</v>
      </c>
      <c r="N84" s="53" t="n">
        <f aca="false">(N78*$C78)+(N79*$C79)+(N80*$C80)+(N81*$C81)+(N82*$C82)+(N83*$C83)</f>
        <v>3460</v>
      </c>
      <c r="O84" s="53" t="n">
        <f aca="false">(O78*$C78)+(O79*$C79)+(O80*$C80)+(O81*$C81)+(O82*$C82)+(O83*$C83)</f>
        <v>3460</v>
      </c>
      <c r="P84" s="53" t="n">
        <f aca="false">(P78*$C78)+(P79*$C79)+(P80*$C80)+(P81*$C81)+(P82*$C82)+(P83*$C83)</f>
        <v>3460</v>
      </c>
      <c r="Q84" s="53" t="n">
        <f aca="false">(Q78*$C78)+(Q79*$C79)+(Q80*$C80)+(Q81*$C81)+(Q82*$C82)+(Q83*$C83)</f>
        <v>3460</v>
      </c>
      <c r="R84" s="53" t="n">
        <f aca="false">(R78*$C78)+(R79*$C79)+(R80*$C80)+(R81*$C81)+(R82*$C82)+(R83*$C83)</f>
        <v>3460</v>
      </c>
      <c r="S84" s="53" t="n">
        <f aca="false">(S78*$C78)+(S79*$C79)+(S80*$C80)+(S81*$C81)+(S82*$C82)+(S83*$C83)</f>
        <v>3460</v>
      </c>
      <c r="T84" s="53" t="n">
        <f aca="false">(T78*$C78)+(T79*$C79)+(T80*$C80)+(T81*$C81)+(T82*$C82)+(T83*$C83)</f>
        <v>3460</v>
      </c>
      <c r="U84" s="53" t="n">
        <f aca="false">(U78*$C78)+(U79*$C79)+(U80*$C80)+(U81*$C81)+(U82*$C82)+(U83*$C83)</f>
        <v>3460</v>
      </c>
      <c r="V84" s="53" t="n">
        <f aca="false">(V78*$C78)+(V79*$C79)+(V80*$C80)+(V81*$C81)+(V82*$C82)+(V83*$C83)</f>
        <v>3460</v>
      </c>
      <c r="W84" s="53" t="n">
        <f aca="false">(W78*$C78)+(W79*$C79)+(W80*$C80)+(W81*$C81)+(W82*$C82)+(W83*$C83)</f>
        <v>3460</v>
      </c>
      <c r="X84" s="53" t="n">
        <f aca="false">(X78*$C78)+(X79*$C79)+(X80*$C80)+(X81*$C81)+(X82*$C82)+(X83*$C83)</f>
        <v>3460</v>
      </c>
      <c r="Y84" s="53" t="n">
        <f aca="false">(Y78*$C78)+(Y79*$C79)+(Y80*$C80)+(Y81*$C81)+(Y82*$C82)+(Y83*$C83)</f>
        <v>3460</v>
      </c>
      <c r="Z84" s="53" t="n">
        <f aca="false">(Z78*$C78)+(Z79*$C79)+(Z80*$C80)+(Z81*$C81)+(Z82*$C82)+(Z83*$C83)</f>
        <v>3460</v>
      </c>
      <c r="AA84" s="53" t="n">
        <f aca="false">(AA78*$C78)+(AA79*$C79)+(AA80*$C80)+(AA81*$C81)+(AA82*$C82)+(AA83*$C83)</f>
        <v>3460</v>
      </c>
      <c r="AB84" s="53" t="n">
        <f aca="false">(AB78*$C78)+(AB79*$C79)+(AB80*$C80)+(AB81*$C81)+(AB82*$C82)+(AB83*$C83)</f>
        <v>3460</v>
      </c>
      <c r="AC84" s="53" t="n">
        <f aca="false">(AC78*$C78)+(AC79*$C79)+(AC80*$C80)+(AC81*$C81)+(AC82*$C82)+(AC83*$C83)</f>
        <v>3460</v>
      </c>
      <c r="AD84" s="53" t="n">
        <f aca="false">(AD78*$C78)+(AD79*$C79)+(AD80*$C80)+(AD81*$C81)+(AD82*$C82)+(AD83*$C83)</f>
        <v>3460</v>
      </c>
      <c r="AE84" s="53" t="n">
        <f aca="false">(AE78*$C78)+(AE79*$C79)+(AE80*$C80)+(AE81*$C81)+(AE82*$C82)+(AE83*$C83)</f>
        <v>3460</v>
      </c>
      <c r="AF84" s="53" t="n">
        <f aca="false">(AF78*$C78)+(AF79*$C79)+(AF80*$C80)+(AF81*$C81)+(AF82*$C82)+(AF83*$C83)</f>
        <v>3460</v>
      </c>
      <c r="AG84" s="53" t="n">
        <f aca="false">(AG78*$C78)+(AG79*$C79)+(AG80*$C80)+(AG81*$C81)+(AG82*$C82)+(AG83*$C83)</f>
        <v>3460</v>
      </c>
      <c r="AH84" s="55" t="n">
        <f aca="false">(AH78*$C78)+(AH79*$C79)+(AH80*$C80)+(AH81*$C81)+(AH82*$C82)+(AH83*$C83)</f>
        <v>3460</v>
      </c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56"/>
      <c r="B85" s="57" t="s">
        <v>12</v>
      </c>
      <c r="C85" s="58" t="n">
        <v>0.0676</v>
      </c>
      <c r="D85" s="59"/>
      <c r="E85" s="51" t="n">
        <f aca="false">(IF(E78&lt;100%,0,E78*$C78)+IF(E79&lt;100%,0,E79*$C79)+IF(E80&lt;100%,0,E80*$C80)+IF(E81&lt;100%,0,E81*$C81)+IF(E82&lt;100%,0,E82*$C82)+IF(E83&lt;100%,0,E83*$C83))*$C85</f>
        <v>233.896</v>
      </c>
      <c r="F85" s="51" t="n">
        <f aca="false">(IF(F78&lt;100%,0,F78*$C78)+IF(F79&lt;100%,0,F79*$C79)+IF(F80&lt;100%,0,F80*$C80)+IF(F81&lt;100%,0,F81*$C81)+IF(F82&lt;100%,0,F82*$C82)+IF(F83&lt;100%,0,F83*$C83))*$C85</f>
        <v>233.896</v>
      </c>
      <c r="G85" s="51" t="n">
        <f aca="false">(IF(G78&lt;100%,0,G78*$C78)+IF(G79&lt;100%,0,G79*$C79)+IF(G80&lt;100%,0,G80*$C80)+IF(G81&lt;100%,0,G81*$C81)+IF(G82&lt;100%,0,G82*$C82)+IF(G83&lt;100%,0,G83*$C83))*$C85</f>
        <v>233.896</v>
      </c>
      <c r="H85" s="51" t="n">
        <f aca="false">(IF(H78&lt;100%,0,H78*$C78)+IF(H79&lt;100%,0,H79*$C79)+IF(H80&lt;100%,0,H80*$C80)+IF(H81&lt;100%,0,H81*$C81)+IF(H82&lt;100%,0,H82*$C82)+IF(H83&lt;100%,0,H83*$C83))*$C85</f>
        <v>233.896</v>
      </c>
      <c r="I85" s="51" t="n">
        <f aca="false">(IF(I78&lt;100%,0,I78*$C78)+IF(I79&lt;100%,0,I79*$C79)+IF(I80&lt;100%,0,I80*$C80)+IF(I81&lt;100%,0,I81*$C81)+IF(I82&lt;100%,0,I82*$C82)+IF(I83&lt;100%,0,I83*$C83))*$C85</f>
        <v>233.896</v>
      </c>
      <c r="J85" s="51" t="n">
        <f aca="false">(IF(J78&lt;100%,0,J78*$C78)+IF(J79&lt;100%,0,J79*$C79)+IF(J80&lt;100%,0,J80*$C80)+IF(J81&lt;100%,0,J81*$C81)+IF(J82&lt;100%,0,J82*$C82)+IF(J83&lt;100%,0,J83*$C83))*$C85</f>
        <v>233.896</v>
      </c>
      <c r="K85" s="51" t="n">
        <f aca="false">(IF(K78&lt;100%,0,K78*$C78)+IF(K79&lt;100%,0,K79*$C79)+IF(K80&lt;100%,0,K80*$C80)+IF(K81&lt;100%,0,K81*$C81)+IF(K82&lt;100%,0,K82*$C82)+IF(K83&lt;100%,0,K83*$C83))*$C85</f>
        <v>233.896</v>
      </c>
      <c r="L85" s="51" t="n">
        <f aca="false">(IF(L78&lt;100%,0,L78*$C78)+IF(L79&lt;100%,0,L79*$C79)+IF(L80&lt;100%,0,L80*$C80)+IF(L81&lt;100%,0,L81*$C81)+IF(L82&lt;100%,0,L82*$C82)+IF(L83&lt;100%,0,L83*$C83))*$C85</f>
        <v>233.896</v>
      </c>
      <c r="M85" s="51" t="n">
        <f aca="false">(IF(M78&lt;100%,0,M78*$C78)+IF(M79&lt;100%,0,M79*$C79)+IF(M80&lt;100%,0,M80*$C80)+IF(M81&lt;100%,0,M81*$C81)+IF(M82&lt;100%,0,M82*$C82)+IF(M83&lt;100%,0,M83*$C83))*$C85</f>
        <v>233.896</v>
      </c>
      <c r="N85" s="51" t="n">
        <f aca="false">(IF(N78&lt;100%,0,N78*$C78)+IF(N79&lt;100%,0,N79*$C79)+IF(N80&lt;100%,0,N80*$C80)+IF(N81&lt;100%,0,N81*$C81)+IF(N82&lt;100%,0,N82*$C82)+IF(N83&lt;100%,0,N83*$C83))*$C85</f>
        <v>233.896</v>
      </c>
      <c r="O85" s="51" t="n">
        <f aca="false">(IF(O78&lt;100%,0,O78*$C78)+IF(O79&lt;100%,0,O79*$C79)+IF(O80&lt;100%,0,O80*$C80)+IF(O81&lt;100%,0,O81*$C81)+IF(O82&lt;100%,0,O82*$C82)+IF(O83&lt;100%,0,O83*$C83))*$C85</f>
        <v>233.896</v>
      </c>
      <c r="P85" s="51" t="n">
        <f aca="false">(IF(P78&lt;100%,0,P78*$C78)+IF(P79&lt;100%,0,P79*$C79)+IF(P80&lt;100%,0,P80*$C80)+IF(P81&lt;100%,0,P81*$C81)+IF(P82&lt;100%,0,P82*$C82)+IF(P83&lt;100%,0,P83*$C83))*$C85</f>
        <v>233.896</v>
      </c>
      <c r="Q85" s="51" t="n">
        <f aca="false">(IF(Q78&lt;100%,0,Q78*$C78)+IF(Q79&lt;100%,0,Q79*$C79)+IF(Q80&lt;100%,0,Q80*$C80)+IF(Q81&lt;100%,0,Q81*$C81)+IF(Q82&lt;100%,0,Q82*$C82)+IF(Q83&lt;100%,0,Q83*$C83))*$C85</f>
        <v>233.896</v>
      </c>
      <c r="R85" s="51" t="n">
        <f aca="false">(IF(R78&lt;100%,0,R78*$C78)+IF(R79&lt;100%,0,R79*$C79)+IF(R80&lt;100%,0,R80*$C80)+IF(R81&lt;100%,0,R81*$C81)+IF(R82&lt;100%,0,R82*$C82)+IF(R83&lt;100%,0,R83*$C83))*$C85</f>
        <v>233.896</v>
      </c>
      <c r="S85" s="51" t="n">
        <f aca="false">(IF(S78&lt;100%,0,S78*$C78)+IF(S79&lt;100%,0,S79*$C79)+IF(S80&lt;100%,0,S80*$C80)+IF(S81&lt;100%,0,S81*$C81)+IF(S82&lt;100%,0,S82*$C82)+IF(S83&lt;100%,0,S83*$C83))*$C85</f>
        <v>233.896</v>
      </c>
      <c r="T85" s="51" t="n">
        <f aca="false">(IF(T78&lt;100%,0,T78*$C78)+IF(T79&lt;100%,0,T79*$C79)+IF(T80&lt;100%,0,T80*$C80)+IF(T81&lt;100%,0,T81*$C81)+IF(T82&lt;100%,0,T82*$C82)+IF(T83&lt;100%,0,T83*$C83))*$C85</f>
        <v>233.896</v>
      </c>
      <c r="U85" s="51" t="n">
        <f aca="false">(IF(U78&lt;100%,0,U78*$C78)+IF(U79&lt;100%,0,U79*$C79)+IF(U80&lt;100%,0,U80*$C80)+IF(U81&lt;100%,0,U81*$C81)+IF(U82&lt;100%,0,U82*$C82)+IF(U83&lt;100%,0,U83*$C83))*$C85</f>
        <v>233.896</v>
      </c>
      <c r="V85" s="51" t="n">
        <f aca="false">(IF(V78&lt;100%,0,V78*$C78)+IF(V79&lt;100%,0,V79*$C79)+IF(V80&lt;100%,0,V80*$C80)+IF(V81&lt;100%,0,V81*$C81)+IF(V82&lt;100%,0,V82*$C82)+IF(V83&lt;100%,0,V83*$C83))*$C85</f>
        <v>233.896</v>
      </c>
      <c r="W85" s="51" t="n">
        <f aca="false">(IF(W78&lt;100%,0,W78*$C78)+IF(W79&lt;100%,0,W79*$C79)+IF(W80&lt;100%,0,W80*$C80)+IF(W81&lt;100%,0,W81*$C81)+IF(W82&lt;100%,0,W82*$C82)+IF(W83&lt;100%,0,W83*$C83))*$C85</f>
        <v>233.896</v>
      </c>
      <c r="X85" s="51" t="n">
        <f aca="false">(IF(X78&lt;100%,0,X78*$C78)+IF(X79&lt;100%,0,X79*$C79)+IF(X80&lt;100%,0,X80*$C80)+IF(X81&lt;100%,0,X81*$C81)+IF(X82&lt;100%,0,X82*$C82)+IF(X83&lt;100%,0,X83*$C83))*$C85</f>
        <v>233.896</v>
      </c>
      <c r="Y85" s="51" t="n">
        <f aca="false">(IF(Y78&lt;100%,0,Y78*$C78)+IF(Y79&lt;100%,0,Y79*$C79)+IF(Y80&lt;100%,0,Y80*$C80)+IF(Y81&lt;100%,0,Y81*$C81)+IF(Y82&lt;100%,0,Y82*$C82)+IF(Y83&lt;100%,0,Y83*$C83))*$C85</f>
        <v>233.896</v>
      </c>
      <c r="Z85" s="51" t="n">
        <f aca="false">(IF(Z78&lt;100%,0,Z78*$C78)+IF(Z79&lt;100%,0,Z79*$C79)+IF(Z80&lt;100%,0,Z80*$C80)+IF(Z81&lt;100%,0,Z81*$C81)+IF(Z82&lt;100%,0,Z82*$C82)+IF(Z83&lt;100%,0,Z83*$C83))*$C85</f>
        <v>233.896</v>
      </c>
      <c r="AA85" s="51" t="n">
        <f aca="false">(IF(AA78&lt;100%,0,AA78*$C78)+IF(AA79&lt;100%,0,AA79*$C79)+IF(AA80&lt;100%,0,AA80*$C80)+IF(AA81&lt;100%,0,AA81*$C81)+IF(AA82&lt;100%,0,AA82*$C82)+IF(AA83&lt;100%,0,AA83*$C83))*$C85</f>
        <v>233.896</v>
      </c>
      <c r="AB85" s="51" t="n">
        <f aca="false">(IF(AB78&lt;100%,0,AB78*$C78)+IF(AB79&lt;100%,0,AB79*$C79)+IF(AB80&lt;100%,0,AB80*$C80)+IF(AB81&lt;100%,0,AB81*$C81)+IF(AB82&lt;100%,0,AB82*$C82)+IF(AB83&lt;100%,0,AB83*$C83))*$C85</f>
        <v>233.896</v>
      </c>
      <c r="AC85" s="51" t="n">
        <f aca="false">(IF(AC78&lt;100%,0,AC78*$C78)+IF(AC79&lt;100%,0,AC79*$C79)+IF(AC80&lt;100%,0,AC80*$C80)+IF(AC81&lt;100%,0,AC81*$C81)+IF(AC82&lt;100%,0,AC82*$C82)+IF(AC83&lt;100%,0,AC83*$C83))*$C85</f>
        <v>233.896</v>
      </c>
      <c r="AD85" s="51" t="n">
        <f aca="false">(IF(AD78&lt;100%,0,AD78*$C78)+IF(AD79&lt;100%,0,AD79*$C79)+IF(AD80&lt;100%,0,AD80*$C80)+IF(AD81&lt;100%,0,AD81*$C81)+IF(AD82&lt;100%,0,AD82*$C82)+IF(AD83&lt;100%,0,AD83*$C83))*$C85</f>
        <v>233.896</v>
      </c>
      <c r="AE85" s="51" t="n">
        <f aca="false">(IF(AE78&lt;100%,0,AE78*$C78)+IF(AE79&lt;100%,0,AE79*$C79)+IF(AE80&lt;100%,0,AE80*$C80)+IF(AE81&lt;100%,0,AE81*$C81)+IF(AE82&lt;100%,0,AE82*$C82)+IF(AE83&lt;100%,0,AE83*$C83))*$C85</f>
        <v>233.896</v>
      </c>
      <c r="AF85" s="51" t="n">
        <f aca="false">(IF(AF78&lt;100%,0,AF78*$C78)+IF(AF79&lt;100%,0,AF79*$C79)+IF(AF80&lt;100%,0,AF80*$C80)+IF(AF81&lt;100%,0,AF81*$C81)+IF(AF82&lt;100%,0,AF82*$C82)+IF(AF83&lt;100%,0,AF83*$C83))*$C85</f>
        <v>233.896</v>
      </c>
      <c r="AG85" s="51" t="n">
        <f aca="false">(IF(AG78&lt;100%,0,AG78*$C78)+IF(AG79&lt;100%,0,AG79*$C79)+IF(AG80&lt;100%,0,AG80*$C80)+IF(AG81&lt;100%,0,AG81*$C81)+IF(AG82&lt;100%,0,AG82*$C82)+IF(AG83&lt;100%,0,AG83*$C83))*$C85</f>
        <v>233.896</v>
      </c>
      <c r="AH85" s="55" t="n">
        <f aca="false">(IF(AH78&lt;100%,0,AH78*$C78)+IF(AH79&lt;100%,0,AH79*$C79)+IF(AH80&lt;100%,0,AH80*$C80)+IF(AH81&lt;100%,0,AH81*$C81)+IF(AH82&lt;100%,0,AH82*$C82)+IF(AH83&lt;100%,0,AH83*$C83))*$C85</f>
        <v>233.896</v>
      </c>
      <c r="AI85" s="61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</row>
    <row r="86" customFormat="false" ht="15.95" hidden="false" customHeight="true" outlineLevel="0" collapsed="false">
      <c r="A86" s="56"/>
      <c r="B86" s="63" t="s">
        <v>13</v>
      </c>
      <c r="C86" s="64"/>
      <c r="D86" s="59"/>
      <c r="E86" s="67" t="n">
        <f aca="false">E84-E85</f>
        <v>3226.104</v>
      </c>
      <c r="F86" s="67" t="n">
        <f aca="false">F84-F85</f>
        <v>3226.104</v>
      </c>
      <c r="G86" s="67" t="n">
        <f aca="false">G84-G85</f>
        <v>3226.104</v>
      </c>
      <c r="H86" s="67" t="n">
        <f aca="false">H84-H85</f>
        <v>3226.104</v>
      </c>
      <c r="I86" s="67" t="n">
        <f aca="false">I84-I85</f>
        <v>3226.104</v>
      </c>
      <c r="J86" s="67" t="n">
        <f aca="false">J84-J85</f>
        <v>3226.104</v>
      </c>
      <c r="K86" s="67" t="n">
        <f aca="false">K84-K85</f>
        <v>3226.104</v>
      </c>
      <c r="L86" s="67" t="n">
        <f aca="false">L84-L85</f>
        <v>3226.104</v>
      </c>
      <c r="M86" s="67" t="n">
        <f aca="false">M84-M85</f>
        <v>3226.104</v>
      </c>
      <c r="N86" s="67" t="n">
        <f aca="false">N84-N85</f>
        <v>3226.104</v>
      </c>
      <c r="O86" s="67" t="n">
        <f aca="false">O84-O85</f>
        <v>3226.104</v>
      </c>
      <c r="P86" s="67" t="n">
        <f aca="false">P84-P85</f>
        <v>3226.104</v>
      </c>
      <c r="Q86" s="67" t="n">
        <f aca="false">Q84-Q85</f>
        <v>3226.104</v>
      </c>
      <c r="R86" s="67" t="n">
        <f aca="false">R84-R85</f>
        <v>3226.104</v>
      </c>
      <c r="S86" s="67" t="n">
        <f aca="false">S84-S85</f>
        <v>3226.104</v>
      </c>
      <c r="T86" s="67" t="n">
        <f aca="false">T84-T85</f>
        <v>3226.104</v>
      </c>
      <c r="U86" s="67" t="n">
        <f aca="false">U84-U85</f>
        <v>3226.104</v>
      </c>
      <c r="V86" s="67" t="n">
        <f aca="false">V84-V85</f>
        <v>3226.104</v>
      </c>
      <c r="W86" s="67" t="n">
        <f aca="false">W84-W85</f>
        <v>3226.104</v>
      </c>
      <c r="X86" s="67" t="n">
        <f aca="false">X84-X85</f>
        <v>3226.104</v>
      </c>
      <c r="Y86" s="67" t="n">
        <f aca="false">Y84-Y85</f>
        <v>3226.104</v>
      </c>
      <c r="Z86" s="67" t="n">
        <f aca="false">Z84-Z85</f>
        <v>3226.104</v>
      </c>
      <c r="AA86" s="67" t="n">
        <f aca="false">AA84-AA85</f>
        <v>3226.104</v>
      </c>
      <c r="AB86" s="67" t="n">
        <f aca="false">AB84-AB85</f>
        <v>3226.104</v>
      </c>
      <c r="AC86" s="67" t="n">
        <f aca="false">AC84-AC85</f>
        <v>3226.104</v>
      </c>
      <c r="AD86" s="67" t="n">
        <f aca="false">AD84-AD85</f>
        <v>3226.104</v>
      </c>
      <c r="AE86" s="67" t="n">
        <f aca="false">AE84-AE85</f>
        <v>3226.104</v>
      </c>
      <c r="AF86" s="67" t="n">
        <f aca="false">AF84-AF85</f>
        <v>3226.104</v>
      </c>
      <c r="AG86" s="67" t="n">
        <f aca="false">AG84-AG85</f>
        <v>3226.104</v>
      </c>
      <c r="AH86" s="69" t="n">
        <f aca="false">AH84-AH85</f>
        <v>3226.104</v>
      </c>
      <c r="AI86" s="61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</row>
    <row r="87" customFormat="false" ht="15.95" hidden="false" customHeight="true" outlineLevel="0" collapsed="false">
      <c r="A87" s="18"/>
      <c r="B87" s="70" t="s">
        <v>14</v>
      </c>
      <c r="C87" s="71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5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72"/>
      <c r="C88" s="18" t="n">
        <f aca="false">SUM(E86:AH86)/30</f>
        <v>3226.104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5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5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f aca="false">1</f>
        <v>1</v>
      </c>
      <c r="B90" s="28" t="s">
        <v>63</v>
      </c>
      <c r="C90" s="27" t="n">
        <v>870</v>
      </c>
      <c r="D90" s="29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4" t="n">
        <v>1</v>
      </c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1149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4" t="n">
        <v>1</v>
      </c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670</v>
      </c>
      <c r="D92" s="35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4" t="n">
        <v>1</v>
      </c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1162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4" t="n">
        <v>1</v>
      </c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83" t="n">
        <f aca="false">+A93+1</f>
        <v>5</v>
      </c>
      <c r="B94" s="84" t="s">
        <v>67</v>
      </c>
      <c r="C94" s="83" t="n">
        <v>504</v>
      </c>
      <c r="D94" s="85"/>
      <c r="E94" s="45" t="n">
        <v>1</v>
      </c>
      <c r="F94" s="45" t="n">
        <v>1</v>
      </c>
      <c r="G94" s="45" t="n">
        <v>1</v>
      </c>
      <c r="H94" s="45" t="n">
        <v>1</v>
      </c>
      <c r="I94" s="45" t="n">
        <v>1</v>
      </c>
      <c r="J94" s="45" t="n">
        <v>1</v>
      </c>
      <c r="K94" s="45" t="n">
        <v>1</v>
      </c>
      <c r="L94" s="45" t="n">
        <v>1</v>
      </c>
      <c r="M94" s="45" t="n">
        <v>1</v>
      </c>
      <c r="N94" s="45" t="n">
        <v>1</v>
      </c>
      <c r="O94" s="45" t="n">
        <v>1</v>
      </c>
      <c r="P94" s="45" t="n">
        <v>1</v>
      </c>
      <c r="Q94" s="45" t="n">
        <v>1</v>
      </c>
      <c r="R94" s="45" t="n">
        <v>1</v>
      </c>
      <c r="S94" s="45" t="n">
        <v>1</v>
      </c>
      <c r="T94" s="45" t="n">
        <v>1</v>
      </c>
      <c r="U94" s="45" t="n">
        <v>1</v>
      </c>
      <c r="V94" s="45" t="n">
        <v>1</v>
      </c>
      <c r="W94" s="45" t="n">
        <v>1</v>
      </c>
      <c r="X94" s="45" t="n">
        <v>1</v>
      </c>
      <c r="Y94" s="45" t="n">
        <v>1</v>
      </c>
      <c r="Z94" s="45" t="n">
        <v>1</v>
      </c>
      <c r="AA94" s="45" t="n">
        <v>1</v>
      </c>
      <c r="AB94" s="45" t="n">
        <v>1</v>
      </c>
      <c r="AC94" s="45" t="n">
        <v>1</v>
      </c>
      <c r="AD94" s="45" t="n">
        <v>1</v>
      </c>
      <c r="AE94" s="45" t="n">
        <v>1</v>
      </c>
      <c r="AF94" s="45" t="n">
        <v>1</v>
      </c>
      <c r="AG94" s="45" t="n">
        <v>1</v>
      </c>
      <c r="AH94" s="46" t="n">
        <v>1</v>
      </c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47"/>
      <c r="B95" s="48" t="s">
        <v>11</v>
      </c>
      <c r="C95" s="49"/>
      <c r="D95" s="50"/>
      <c r="E95" s="53" t="n">
        <f aca="false">(E90*$C90)+(E91*$C91)+(E92*$C92)+(E93*$C93)+(E94*$C94)</f>
        <v>4355</v>
      </c>
      <c r="F95" s="95" t="n">
        <f aca="false">(F90*$C90)+(F91*$C91)+(F92*$C92)+(F93*$C93)+(F94*$C94)</f>
        <v>4355</v>
      </c>
      <c r="G95" s="95" t="n">
        <f aca="false">(G90*$C90)+(G91*$C91)+(G92*$C92)+(G93*$C93)+(G94*$C94)</f>
        <v>4355</v>
      </c>
      <c r="H95" s="95" t="n">
        <f aca="false">(H90*$C90)+(H91*$C91)+(H92*$C92)+(H93*$C93)+(H94*$C94)</f>
        <v>4355</v>
      </c>
      <c r="I95" s="95" t="n">
        <f aca="false">(I90*$C90)+(I91*$C91)+(I92*$C92)+(I93*$C93)+(I94*$C94)</f>
        <v>4355</v>
      </c>
      <c r="J95" s="95" t="n">
        <f aca="false">(J90*$C90)+(J91*$C91)+(J92*$C92)+(J93*$C93)+(J94*$C94)</f>
        <v>4355</v>
      </c>
      <c r="K95" s="95" t="n">
        <f aca="false">(K90*$C90)+(K91*$C91)+(K92*$C92)+(K93*$C93)+(K94*$C94)</f>
        <v>4355</v>
      </c>
      <c r="L95" s="95" t="n">
        <f aca="false">(L90*$C90)+(L91*$C91)+(L92*$C92)+(L93*$C93)+(L94*$C94)</f>
        <v>4355</v>
      </c>
      <c r="M95" s="95" t="n">
        <f aca="false">(M90*$C90)+(M91*$C91)+(M92*$C92)+(M93*$C93)+(M94*$C94)</f>
        <v>4355</v>
      </c>
      <c r="N95" s="95" t="n">
        <f aca="false">(N90*$C90)+(N91*$C91)+(N92*$C92)+(N93*$C93)+(N94*$C94)</f>
        <v>4355</v>
      </c>
      <c r="O95" s="95" t="n">
        <f aca="false">(O90*$C90)+(O91*$C91)+(O92*$C92)+(O93*$C93)+(O94*$C94)</f>
        <v>4355</v>
      </c>
      <c r="P95" s="95" t="n">
        <f aca="false">(P90*$C90)+(P91*$C91)+(P92*$C92)+(P93*$C93)+(P94*$C94)</f>
        <v>4355</v>
      </c>
      <c r="Q95" s="95" t="n">
        <f aca="false">(Q90*$C90)+(Q91*$C91)+(Q92*$C92)+(Q93*$C93)+(Q94*$C94)</f>
        <v>4355</v>
      </c>
      <c r="R95" s="95" t="n">
        <f aca="false">(R90*$C90)+(R91*$C91)+(R92*$C92)+(R93*$C93)+(R94*$C94)</f>
        <v>4355</v>
      </c>
      <c r="S95" s="95" t="n">
        <f aca="false">(S90*$C90)+(S91*$C91)+(S92*$C92)+(S93*$C93)+(S94*$C94)</f>
        <v>4355</v>
      </c>
      <c r="T95" s="95" t="n">
        <f aca="false">(T90*$C90)+(T91*$C91)+(T92*$C92)+(T93*$C93)+(T94*$C94)</f>
        <v>4355</v>
      </c>
      <c r="U95" s="95" t="n">
        <f aca="false">(U90*$C90)+(U91*$C91)+(U92*$C92)+(U93*$C93)+(U94*$C94)</f>
        <v>4355</v>
      </c>
      <c r="V95" s="95" t="n">
        <f aca="false">(V90*$C90)+(V91*$C91)+(V92*$C92)+(V93*$C93)+(V94*$C94)</f>
        <v>4355</v>
      </c>
      <c r="W95" s="95" t="n">
        <f aca="false">(W90*$C90)+(W91*$C91)+(W92*$C92)+(W93*$C93)+(W94*$C94)</f>
        <v>4355</v>
      </c>
      <c r="X95" s="95" t="n">
        <f aca="false">(X90*$C90)+(X91*$C91)+(X92*$C92)+(X93*$C93)+(X94*$C94)</f>
        <v>4355</v>
      </c>
      <c r="Y95" s="95" t="n">
        <f aca="false">(Y90*$C90)+(Y91*$C91)+(Y92*$C92)+(Y93*$C93)+(Y94*$C94)</f>
        <v>4355</v>
      </c>
      <c r="Z95" s="95" t="n">
        <f aca="false">(Z90*$C90)+(Z91*$C91)+(Z92*$C92)+(Z93*$C93)+(Z94*$C94)</f>
        <v>4355</v>
      </c>
      <c r="AA95" s="95" t="n">
        <f aca="false">(AA90*$C90)+(AA91*$C91)+(AA92*$C92)+(AA93*$C93)+(AA94*$C94)</f>
        <v>4355</v>
      </c>
      <c r="AB95" s="95" t="n">
        <f aca="false">(AB90*$C90)+(AB91*$C91)+(AB92*$C92)+(AB93*$C93)+(AB94*$C94)</f>
        <v>4355</v>
      </c>
      <c r="AC95" s="95" t="n">
        <f aca="false">(AC90*$C90)+(AC91*$C91)+(AC92*$C92)+(AC93*$C93)+(AC94*$C94)</f>
        <v>4355</v>
      </c>
      <c r="AD95" s="95" t="n">
        <f aca="false">(AD90*$C90)+(AD91*$C91)+(AD92*$C92)+(AD93*$C93)+(AD94*$C94)</f>
        <v>4355</v>
      </c>
      <c r="AE95" s="95" t="n">
        <f aca="false">(AE90*$C90)+(AE91*$C91)+(AE92*$C92)+(AE93*$C93)+(AE94*$C94)</f>
        <v>4355</v>
      </c>
      <c r="AF95" s="95" t="n">
        <f aca="false">(AF90*$C90)+(AF91*$C91)+(AF92*$C92)+(AF93*$C93)+(AF94*$C94)</f>
        <v>4355</v>
      </c>
      <c r="AG95" s="95" t="n">
        <f aca="false">(AG90*$C90)+(AG91*$C91)+(AG92*$C92)+(AG93*$C93)+(AG94*$C94)</f>
        <v>4355</v>
      </c>
      <c r="AH95" s="97" t="n">
        <f aca="false">(AH90*$C90)+(AH91*$C91)+(AH92*$C92)+(AH93*$C93)+(AH94*$C94)</f>
        <v>4355</v>
      </c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56"/>
      <c r="B96" s="57" t="s">
        <v>12</v>
      </c>
      <c r="C96" s="58" t="n">
        <v>0.0208</v>
      </c>
      <c r="D96" s="59"/>
      <c r="E96" s="51" t="n">
        <f aca="false">(IF(E90&lt;100%,0,E90*$C90)+IF(E91&lt;100%,0,E91*$C91)+IF(E92&lt;100%,0,E92*$C92)+IF(E93&lt;100%,0,E93*$C93)+IF(E94&lt;100%,0,E94*$C94))*$C96</f>
        <v>90.584</v>
      </c>
      <c r="F96" s="51" t="n">
        <f aca="false">(IF(F90&lt;100%,0,F90*$C90)+IF(F91&lt;100%,0,F91*$C91)+IF(F92&lt;100%,0,F92*$C92)+IF(F93&lt;100%,0,F93*$C93)+IF(F94&lt;100%,0,F94*$C94))*$C96</f>
        <v>90.584</v>
      </c>
      <c r="G96" s="51" t="n">
        <f aca="false">(IF(G90&lt;100%,0,G90*$C90)+IF(G91&lt;100%,0,G91*$C91)+IF(G92&lt;100%,0,G92*$C92)+IF(G93&lt;100%,0,G93*$C93)+IF(G94&lt;100%,0,G94*$C94))*$C96</f>
        <v>90.584</v>
      </c>
      <c r="H96" s="51" t="n">
        <f aca="false">(IF(H90&lt;100%,0,H90*$C90)+IF(H91&lt;100%,0,H91*$C91)+IF(H92&lt;100%,0,H92*$C92)+IF(H93&lt;100%,0,H93*$C93)+IF(H94&lt;100%,0,H94*$C94))*$C96</f>
        <v>90.584</v>
      </c>
      <c r="I96" s="51" t="n">
        <f aca="false">(IF(I90&lt;100%,0,I90*$C90)+IF(I91&lt;100%,0,I91*$C91)+IF(I92&lt;100%,0,I92*$C92)+IF(I93&lt;100%,0,I93*$C93)+IF(I94&lt;100%,0,I94*$C94))*$C96</f>
        <v>90.584</v>
      </c>
      <c r="J96" s="51" t="n">
        <f aca="false">(IF(J90&lt;100%,0,J90*$C90)+IF(J91&lt;100%,0,J91*$C91)+IF(J92&lt;100%,0,J92*$C92)+IF(J93&lt;100%,0,J93*$C93)+IF(J94&lt;100%,0,J94*$C94))*$C96</f>
        <v>90.584</v>
      </c>
      <c r="K96" s="51" t="n">
        <f aca="false">(IF(K90&lt;100%,0,K90*$C90)+IF(K91&lt;100%,0,K91*$C91)+IF(K92&lt;100%,0,K92*$C92)+IF(K93&lt;100%,0,K93*$C93)+IF(K94&lt;100%,0,K94*$C94))*$C96</f>
        <v>90.584</v>
      </c>
      <c r="L96" s="51" t="n">
        <f aca="false">(IF(L90&lt;100%,0,L90*$C90)+IF(L91&lt;100%,0,L91*$C91)+IF(L92&lt;100%,0,L92*$C92)+IF(L93&lt;100%,0,L93*$C93)+IF(L94&lt;100%,0,L94*$C94))*$C96</f>
        <v>90.584</v>
      </c>
      <c r="M96" s="51" t="n">
        <f aca="false">(IF(M90&lt;100%,0,M90*$C90)+IF(M91&lt;100%,0,M91*$C91)+IF(M92&lt;100%,0,M92*$C92)+IF(M93&lt;100%,0,M93*$C93)+IF(M94&lt;100%,0,M94*$C94))*$C96</f>
        <v>90.584</v>
      </c>
      <c r="N96" s="51" t="n">
        <f aca="false">(IF(N90&lt;100%,0,N90*$C90)+IF(N91&lt;100%,0,N91*$C91)+IF(N92&lt;100%,0,N92*$C92)+IF(N93&lt;100%,0,N93*$C93)+IF(N94&lt;100%,0,N94*$C94))*$C96</f>
        <v>90.584</v>
      </c>
      <c r="O96" s="51" t="n">
        <f aca="false">(IF(O90&lt;100%,0,O90*$C90)+IF(O91&lt;100%,0,O91*$C91)+IF(O92&lt;100%,0,O92*$C92)+IF(O93&lt;100%,0,O93*$C93)+IF(O94&lt;100%,0,O94*$C94))*$C96</f>
        <v>90.584</v>
      </c>
      <c r="P96" s="51" t="n">
        <f aca="false">(IF(P90&lt;100%,0,P90*$C90)+IF(P91&lt;100%,0,P91*$C91)+IF(P92&lt;100%,0,P92*$C92)+IF(P93&lt;100%,0,P93*$C93)+IF(P94&lt;100%,0,P94*$C94))*$C96</f>
        <v>90.584</v>
      </c>
      <c r="Q96" s="51" t="n">
        <f aca="false">(IF(Q90&lt;100%,0,Q90*$C90)+IF(Q91&lt;100%,0,Q91*$C91)+IF(Q92&lt;100%,0,Q92*$C92)+IF(Q93&lt;100%,0,Q93*$C93)+IF(Q94&lt;100%,0,Q94*$C94))*$C96</f>
        <v>90.584</v>
      </c>
      <c r="R96" s="51" t="n">
        <f aca="false">(IF(R90&lt;100%,0,R90*$C90)+IF(R91&lt;100%,0,R91*$C91)+IF(R92&lt;100%,0,R92*$C92)+IF(R93&lt;100%,0,R93*$C93)+IF(R94&lt;100%,0,R94*$C94))*$C96</f>
        <v>90.584</v>
      </c>
      <c r="S96" s="51" t="n">
        <f aca="false">(IF(S90&lt;100%,0,S90*$C90)+IF(S91&lt;100%,0,S91*$C91)+IF(S92&lt;100%,0,S92*$C92)+IF(S93&lt;100%,0,S93*$C93)+IF(S94&lt;100%,0,S94*$C94))*$C96</f>
        <v>90.584</v>
      </c>
      <c r="T96" s="51" t="n">
        <f aca="false">(IF(T90&lt;100%,0,T90*$C90)+IF(T91&lt;100%,0,T91*$C91)+IF(T92&lt;100%,0,T92*$C92)+IF(T93&lt;100%,0,T93*$C93)+IF(T94&lt;100%,0,T94*$C94))*$C96</f>
        <v>90.584</v>
      </c>
      <c r="U96" s="51" t="n">
        <f aca="false">(IF(U90&lt;100%,0,U90*$C90)+IF(U91&lt;100%,0,U91*$C91)+IF(U92&lt;100%,0,U92*$C92)+IF(U93&lt;100%,0,U93*$C93)+IF(U94&lt;100%,0,U94*$C94))*$C96</f>
        <v>90.584</v>
      </c>
      <c r="V96" s="51" t="n">
        <f aca="false">(IF(V90&lt;100%,0,V90*$C90)+IF(V91&lt;100%,0,V91*$C91)+IF(V92&lt;100%,0,V92*$C92)+IF(V93&lt;100%,0,V93*$C93)+IF(V94&lt;100%,0,V94*$C94))*$C96</f>
        <v>90.584</v>
      </c>
      <c r="W96" s="51" t="n">
        <f aca="false">(IF(W90&lt;100%,0,W90*$C90)+IF(W91&lt;100%,0,W91*$C91)+IF(W92&lt;100%,0,W92*$C92)+IF(W93&lt;100%,0,W93*$C93)+IF(W94&lt;100%,0,W94*$C94))*$C96</f>
        <v>90.584</v>
      </c>
      <c r="X96" s="51" t="n">
        <f aca="false">(IF(X90&lt;100%,0,X90*$C90)+IF(X91&lt;100%,0,X91*$C91)+IF(X92&lt;100%,0,X92*$C92)+IF(X93&lt;100%,0,X93*$C93)+IF(X94&lt;100%,0,X94*$C94))*$C96</f>
        <v>90.584</v>
      </c>
      <c r="Y96" s="51" t="n">
        <f aca="false">(IF(Y90&lt;100%,0,Y90*$C90)+IF(Y91&lt;100%,0,Y91*$C91)+IF(Y92&lt;100%,0,Y92*$C92)+IF(Y93&lt;100%,0,Y93*$C93)+IF(Y94&lt;100%,0,Y94*$C94))*$C96</f>
        <v>90.584</v>
      </c>
      <c r="Z96" s="51" t="n">
        <f aca="false">(IF(Z90&lt;100%,0,Z90*$C90)+IF(Z91&lt;100%,0,Z91*$C91)+IF(Z92&lt;100%,0,Z92*$C92)+IF(Z93&lt;100%,0,Z93*$C93)+IF(Z94&lt;100%,0,Z94*$C94))*$C96</f>
        <v>90.584</v>
      </c>
      <c r="AA96" s="51" t="n">
        <f aca="false">(IF(AA90&lt;100%,0,AA90*$C90)+IF(AA91&lt;100%,0,AA91*$C91)+IF(AA92&lt;100%,0,AA92*$C92)+IF(AA93&lt;100%,0,AA93*$C93)+IF(AA94&lt;100%,0,AA94*$C94))*$C96</f>
        <v>90.584</v>
      </c>
      <c r="AB96" s="51" t="n">
        <f aca="false">(IF(AB90&lt;100%,0,AB90*$C90)+IF(AB91&lt;100%,0,AB91*$C91)+IF(AB92&lt;100%,0,AB92*$C92)+IF(AB93&lt;100%,0,AB93*$C93)+IF(AB94&lt;100%,0,AB94*$C94))*$C96</f>
        <v>90.584</v>
      </c>
      <c r="AC96" s="51" t="n">
        <f aca="false">(IF(AC90&lt;100%,0,AC90*$C90)+IF(AC91&lt;100%,0,AC91*$C91)+IF(AC92&lt;100%,0,AC92*$C92)+IF(AC93&lt;100%,0,AC93*$C93)+IF(AC94&lt;100%,0,AC94*$C94))*$C96</f>
        <v>90.584</v>
      </c>
      <c r="AD96" s="51" t="n">
        <f aca="false">(IF(AD90&lt;100%,0,AD90*$C90)+IF(AD91&lt;100%,0,AD91*$C91)+IF(AD92&lt;100%,0,AD92*$C92)+IF(AD93&lt;100%,0,AD93*$C93)+IF(AD94&lt;100%,0,AD94*$C94))*$C96</f>
        <v>90.584</v>
      </c>
      <c r="AE96" s="51" t="n">
        <f aca="false">(IF(AE90&lt;100%,0,AE90*$C90)+IF(AE91&lt;100%,0,AE91*$C91)+IF(AE92&lt;100%,0,AE92*$C92)+IF(AE93&lt;100%,0,AE93*$C93)+IF(AE94&lt;100%,0,AE94*$C94))*$C96</f>
        <v>90.584</v>
      </c>
      <c r="AF96" s="51" t="n">
        <f aca="false">(IF(AF90&lt;100%,0,AF90*$C90)+IF(AF91&lt;100%,0,AF91*$C91)+IF(AF92&lt;100%,0,AF92*$C92)+IF(AF93&lt;100%,0,AF93*$C93)+IF(AF94&lt;100%,0,AF94*$C94))*$C96</f>
        <v>90.584</v>
      </c>
      <c r="AG96" s="51" t="n">
        <f aca="false">(IF(AG90&lt;100%,0,AG90*$C90)+IF(AG91&lt;100%,0,AG91*$C91)+IF(AG92&lt;100%,0,AG92*$C92)+IF(AG93&lt;100%,0,AG93*$C93)+IF(AG94&lt;100%,0,AG94*$C94))*$C96</f>
        <v>90.584</v>
      </c>
      <c r="AH96" s="55" t="n">
        <f aca="false">(IF(AH90&lt;100%,0,AH90*$C90)+IF(AH91&lt;100%,0,AH91*$C91)+IF(AH92&lt;100%,0,AH92*$C92)+IF(AH93&lt;100%,0,AH93*$C93)+IF(AH94&lt;100%,0,AH94*$C94))*$C96</f>
        <v>90.584</v>
      </c>
      <c r="AI96" s="61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</row>
    <row r="97" customFormat="false" ht="15.95" hidden="false" customHeight="true" outlineLevel="0" collapsed="false">
      <c r="A97" s="56"/>
      <c r="B97" s="63" t="s">
        <v>13</v>
      </c>
      <c r="C97" s="64"/>
      <c r="D97" s="59"/>
      <c r="E97" s="67" t="n">
        <f aca="false">E95-E96</f>
        <v>4264.416</v>
      </c>
      <c r="F97" s="67" t="n">
        <f aca="false">F95-F96</f>
        <v>4264.416</v>
      </c>
      <c r="G97" s="67" t="n">
        <f aca="false">G95-G96</f>
        <v>4264.416</v>
      </c>
      <c r="H97" s="67" t="n">
        <f aca="false">H95-H96</f>
        <v>4264.416</v>
      </c>
      <c r="I97" s="67" t="n">
        <f aca="false">I95-I96</f>
        <v>4264.416</v>
      </c>
      <c r="J97" s="67" t="n">
        <f aca="false">J95-J96</f>
        <v>4264.416</v>
      </c>
      <c r="K97" s="67" t="n">
        <f aca="false">K95-K96</f>
        <v>4264.416</v>
      </c>
      <c r="L97" s="67" t="n">
        <f aca="false">L95-L96</f>
        <v>4264.416</v>
      </c>
      <c r="M97" s="67" t="n">
        <f aca="false">M95-M96</f>
        <v>4264.416</v>
      </c>
      <c r="N97" s="67" t="n">
        <f aca="false">N95-N96</f>
        <v>4264.416</v>
      </c>
      <c r="O97" s="67" t="n">
        <f aca="false">O95-O96</f>
        <v>4264.416</v>
      </c>
      <c r="P97" s="67" t="n">
        <f aca="false">P95-P96</f>
        <v>4264.416</v>
      </c>
      <c r="Q97" s="67" t="n">
        <f aca="false">Q95-Q96</f>
        <v>4264.416</v>
      </c>
      <c r="R97" s="67" t="n">
        <f aca="false">R95-R96</f>
        <v>4264.416</v>
      </c>
      <c r="S97" s="67" t="n">
        <f aca="false">S95-S96</f>
        <v>4264.416</v>
      </c>
      <c r="T97" s="67" t="n">
        <f aca="false">T95-T96</f>
        <v>4264.416</v>
      </c>
      <c r="U97" s="67" t="n">
        <f aca="false">U95-U96</f>
        <v>4264.416</v>
      </c>
      <c r="V97" s="67" t="n">
        <f aca="false">V95-V96</f>
        <v>4264.416</v>
      </c>
      <c r="W97" s="67" t="n">
        <f aca="false">W95-W96</f>
        <v>4264.416</v>
      </c>
      <c r="X97" s="67" t="n">
        <f aca="false">X95-X96</f>
        <v>4264.416</v>
      </c>
      <c r="Y97" s="67" t="n">
        <f aca="false">Y95-Y96</f>
        <v>4264.416</v>
      </c>
      <c r="Z97" s="67" t="n">
        <f aca="false">Z95-Z96</f>
        <v>4264.416</v>
      </c>
      <c r="AA97" s="67" t="n">
        <f aca="false">AA95-AA96</f>
        <v>4264.416</v>
      </c>
      <c r="AB97" s="67" t="n">
        <f aca="false">AB95-AB96</f>
        <v>4264.416</v>
      </c>
      <c r="AC97" s="67" t="n">
        <f aca="false">AC95-AC96</f>
        <v>4264.416</v>
      </c>
      <c r="AD97" s="67" t="n">
        <f aca="false">AD95-AD96</f>
        <v>4264.416</v>
      </c>
      <c r="AE97" s="67" t="n">
        <f aca="false">AE95-AE96</f>
        <v>4264.416</v>
      </c>
      <c r="AF97" s="67" t="n">
        <f aca="false">AF95-AF96</f>
        <v>4264.416</v>
      </c>
      <c r="AG97" s="67" t="n">
        <f aca="false">AG95-AG96</f>
        <v>4264.416</v>
      </c>
      <c r="AH97" s="69" t="n">
        <f aca="false">AH95-AH96</f>
        <v>4264.416</v>
      </c>
      <c r="AI97" s="61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</row>
    <row r="98" customFormat="false" ht="15.95" hidden="false" customHeight="true" outlineLevel="0" collapsed="false">
      <c r="A98" s="18"/>
      <c r="B98" s="70" t="s">
        <v>14</v>
      </c>
      <c r="C98" s="71" t="n">
        <f aca="false">SUM(C90:C94)</f>
        <v>4355</v>
      </c>
      <c r="D98" s="20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5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18"/>
      <c r="B99" s="72"/>
      <c r="C99" s="18" t="n">
        <f aca="false">SUM(E97:AH97)/30</f>
        <v>4264.416</v>
      </c>
      <c r="D99" s="20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5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18"/>
      <c r="B100" s="19" t="s">
        <v>68</v>
      </c>
      <c r="C100" s="18"/>
      <c r="D100" s="20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5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27" t="n">
        <v>1</v>
      </c>
      <c r="B101" s="28" t="s">
        <v>69</v>
      </c>
      <c r="C101" s="27" t="n">
        <v>780</v>
      </c>
      <c r="D101" s="35"/>
      <c r="E101" s="32" t="n">
        <v>1</v>
      </c>
      <c r="F101" s="32" t="n">
        <v>1</v>
      </c>
      <c r="G101" s="32" t="n">
        <v>1</v>
      </c>
      <c r="H101" s="32" t="n">
        <v>1</v>
      </c>
      <c r="I101" s="32" t="n">
        <v>1</v>
      </c>
      <c r="J101" s="32" t="n">
        <v>1</v>
      </c>
      <c r="K101" s="32" t="n">
        <v>1</v>
      </c>
      <c r="L101" s="32" t="n">
        <v>1</v>
      </c>
      <c r="M101" s="32" t="n">
        <v>1</v>
      </c>
      <c r="N101" s="32" t="n">
        <v>1</v>
      </c>
      <c r="O101" s="32" t="n">
        <v>1</v>
      </c>
      <c r="P101" s="32" t="n">
        <v>1</v>
      </c>
      <c r="Q101" s="32" t="n">
        <v>1</v>
      </c>
      <c r="R101" s="32" t="n">
        <v>1</v>
      </c>
      <c r="S101" s="32" t="n">
        <v>1</v>
      </c>
      <c r="T101" s="32" t="n">
        <v>1</v>
      </c>
      <c r="U101" s="32" t="n">
        <v>1</v>
      </c>
      <c r="V101" s="32" t="n">
        <v>1</v>
      </c>
      <c r="W101" s="32" t="n">
        <v>1</v>
      </c>
      <c r="X101" s="32" t="n">
        <v>1</v>
      </c>
      <c r="Y101" s="32" t="n">
        <v>1</v>
      </c>
      <c r="Z101" s="32" t="n">
        <v>1</v>
      </c>
      <c r="AA101" s="32" t="n">
        <v>1</v>
      </c>
      <c r="AB101" s="32" t="n">
        <v>1</v>
      </c>
      <c r="AC101" s="32" t="n">
        <v>1</v>
      </c>
      <c r="AD101" s="32" t="n">
        <v>1</v>
      </c>
      <c r="AE101" s="32" t="n">
        <v>1</v>
      </c>
      <c r="AF101" s="32" t="n">
        <v>1</v>
      </c>
      <c r="AG101" s="32" t="n">
        <v>1</v>
      </c>
      <c r="AH101" s="34" t="n">
        <v>1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27" t="n">
        <f aca="false">+A101+1</f>
        <v>2</v>
      </c>
      <c r="B102" s="28" t="s">
        <v>70</v>
      </c>
      <c r="C102" s="27" t="n">
        <v>470</v>
      </c>
      <c r="D102" s="29"/>
      <c r="E102" s="32" t="n">
        <v>1</v>
      </c>
      <c r="F102" s="32" t="n">
        <v>1</v>
      </c>
      <c r="G102" s="32" t="n">
        <v>1</v>
      </c>
      <c r="H102" s="32" t="n">
        <v>1</v>
      </c>
      <c r="I102" s="32" t="n">
        <v>1</v>
      </c>
      <c r="J102" s="32" t="n">
        <v>1</v>
      </c>
      <c r="K102" s="32" t="n">
        <v>1</v>
      </c>
      <c r="L102" s="32" t="n">
        <v>1</v>
      </c>
      <c r="M102" s="32" t="n">
        <v>1</v>
      </c>
      <c r="N102" s="32" t="n">
        <v>1</v>
      </c>
      <c r="O102" s="32" t="n">
        <v>1</v>
      </c>
      <c r="P102" s="32" t="n">
        <v>1</v>
      </c>
      <c r="Q102" s="32" t="n">
        <v>1</v>
      </c>
      <c r="R102" s="32" t="n">
        <v>1</v>
      </c>
      <c r="S102" s="32" t="n">
        <v>1</v>
      </c>
      <c r="T102" s="32" t="n">
        <v>1</v>
      </c>
      <c r="U102" s="32" t="n">
        <v>1</v>
      </c>
      <c r="V102" s="32" t="n">
        <v>1</v>
      </c>
      <c r="W102" s="32" t="n">
        <v>1</v>
      </c>
      <c r="X102" s="32" t="n">
        <v>1</v>
      </c>
      <c r="Y102" s="32" t="n">
        <v>1</v>
      </c>
      <c r="Z102" s="32" t="n">
        <v>1</v>
      </c>
      <c r="AA102" s="32" t="n">
        <v>1</v>
      </c>
      <c r="AB102" s="32" t="n">
        <v>1</v>
      </c>
      <c r="AC102" s="32" t="n">
        <v>1</v>
      </c>
      <c r="AD102" s="32" t="n">
        <v>1</v>
      </c>
      <c r="AE102" s="32" t="n">
        <v>1</v>
      </c>
      <c r="AF102" s="32" t="n">
        <v>1</v>
      </c>
      <c r="AG102" s="32" t="n">
        <v>1</v>
      </c>
      <c r="AH102" s="34" t="n">
        <v>1</v>
      </c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5.95" hidden="false" customHeight="true" outlineLevel="0" collapsed="false">
      <c r="A103" s="27" t="n">
        <f aca="false">+A102+1</f>
        <v>3</v>
      </c>
      <c r="B103" s="28" t="s">
        <v>71</v>
      </c>
      <c r="C103" s="27" t="n">
        <v>975</v>
      </c>
      <c r="D103" s="29"/>
      <c r="E103" s="32" t="n">
        <v>1</v>
      </c>
      <c r="F103" s="32" t="n">
        <v>1</v>
      </c>
      <c r="G103" s="32" t="n">
        <v>1</v>
      </c>
      <c r="H103" s="32" t="n">
        <v>1</v>
      </c>
      <c r="I103" s="32" t="n">
        <v>1</v>
      </c>
      <c r="J103" s="32" t="n">
        <v>1</v>
      </c>
      <c r="K103" s="32" t="n">
        <v>1</v>
      </c>
      <c r="L103" s="32" t="n">
        <v>1</v>
      </c>
      <c r="M103" s="32" t="n">
        <v>1</v>
      </c>
      <c r="N103" s="32" t="n">
        <v>1</v>
      </c>
      <c r="O103" s="32" t="n">
        <v>1</v>
      </c>
      <c r="P103" s="32" t="n">
        <v>1</v>
      </c>
      <c r="Q103" s="32" t="n">
        <v>1</v>
      </c>
      <c r="R103" s="32" t="n">
        <v>1</v>
      </c>
      <c r="S103" s="32" t="n">
        <v>1</v>
      </c>
      <c r="T103" s="32" t="n">
        <v>1</v>
      </c>
      <c r="U103" s="32" t="n">
        <v>1</v>
      </c>
      <c r="V103" s="32" t="n">
        <v>1</v>
      </c>
      <c r="W103" s="32" t="n">
        <v>1</v>
      </c>
      <c r="X103" s="32" t="n">
        <v>1</v>
      </c>
      <c r="Y103" s="32" t="n">
        <v>1</v>
      </c>
      <c r="Z103" s="32" t="n">
        <v>1</v>
      </c>
      <c r="AA103" s="32" t="n">
        <v>1</v>
      </c>
      <c r="AB103" s="32" t="n">
        <v>1</v>
      </c>
      <c r="AC103" s="32" t="n">
        <v>1</v>
      </c>
      <c r="AD103" s="32" t="n">
        <v>1</v>
      </c>
      <c r="AE103" s="32" t="n">
        <v>1</v>
      </c>
      <c r="AF103" s="32" t="n">
        <v>1</v>
      </c>
      <c r="AG103" s="32" t="n">
        <v>1</v>
      </c>
      <c r="AH103" s="34" t="n">
        <v>1</v>
      </c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5.95" hidden="false" customHeight="true" outlineLevel="0" collapsed="false">
      <c r="A104" s="27" t="n">
        <f aca="false">+A103+1</f>
        <v>4</v>
      </c>
      <c r="B104" s="28" t="s">
        <v>72</v>
      </c>
      <c r="C104" s="27" t="n">
        <v>965</v>
      </c>
      <c r="D104" s="29"/>
      <c r="E104" s="32" t="n">
        <v>1</v>
      </c>
      <c r="F104" s="32" t="n">
        <v>1</v>
      </c>
      <c r="G104" s="32" t="n">
        <v>1</v>
      </c>
      <c r="H104" s="32" t="n">
        <v>1</v>
      </c>
      <c r="I104" s="32" t="n">
        <v>1</v>
      </c>
      <c r="J104" s="32" t="n">
        <v>1</v>
      </c>
      <c r="K104" s="32" t="n">
        <v>1</v>
      </c>
      <c r="L104" s="32" t="n">
        <v>1</v>
      </c>
      <c r="M104" s="32" t="n">
        <v>1</v>
      </c>
      <c r="N104" s="32" t="n">
        <v>1</v>
      </c>
      <c r="O104" s="32" t="n">
        <v>1</v>
      </c>
      <c r="P104" s="32" t="n">
        <v>1</v>
      </c>
      <c r="Q104" s="32" t="n">
        <v>1</v>
      </c>
      <c r="R104" s="32" t="n">
        <v>1</v>
      </c>
      <c r="S104" s="32" t="n">
        <v>1</v>
      </c>
      <c r="T104" s="32" t="n">
        <v>1</v>
      </c>
      <c r="U104" s="32" t="n">
        <v>1</v>
      </c>
      <c r="V104" s="32" t="n">
        <v>1</v>
      </c>
      <c r="W104" s="32" t="n">
        <v>1</v>
      </c>
      <c r="X104" s="32" t="n">
        <v>1</v>
      </c>
      <c r="Y104" s="32" t="n">
        <v>1</v>
      </c>
      <c r="Z104" s="32" t="n">
        <v>1</v>
      </c>
      <c r="AA104" s="32" t="n">
        <v>1</v>
      </c>
      <c r="AB104" s="32" t="n">
        <v>1</v>
      </c>
      <c r="AC104" s="32" t="n">
        <v>1</v>
      </c>
      <c r="AD104" s="32" t="n">
        <v>1</v>
      </c>
      <c r="AE104" s="32" t="n">
        <v>1</v>
      </c>
      <c r="AF104" s="32" t="n">
        <v>1</v>
      </c>
      <c r="AG104" s="32" t="n">
        <v>1</v>
      </c>
      <c r="AH104" s="34" t="n">
        <v>1</v>
      </c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27" t="n">
        <f aca="false">+A104+1</f>
        <v>5</v>
      </c>
      <c r="B105" s="28" t="s">
        <v>73</v>
      </c>
      <c r="C105" s="27" t="n">
        <v>610</v>
      </c>
      <c r="D105" s="29"/>
      <c r="E105" s="32" t="n">
        <v>1</v>
      </c>
      <c r="F105" s="32" t="n">
        <v>1</v>
      </c>
      <c r="G105" s="32" t="n">
        <v>1</v>
      </c>
      <c r="H105" s="32" t="n">
        <v>1</v>
      </c>
      <c r="I105" s="32" t="n">
        <v>1</v>
      </c>
      <c r="J105" s="32" t="n">
        <v>1</v>
      </c>
      <c r="K105" s="32" t="n">
        <v>1</v>
      </c>
      <c r="L105" s="32" t="n">
        <v>1</v>
      </c>
      <c r="M105" s="32" t="n">
        <v>1</v>
      </c>
      <c r="N105" s="32" t="n">
        <v>1</v>
      </c>
      <c r="O105" s="32" t="n">
        <v>1</v>
      </c>
      <c r="P105" s="32" t="n">
        <v>1</v>
      </c>
      <c r="Q105" s="32" t="n">
        <v>1</v>
      </c>
      <c r="R105" s="32" t="n">
        <v>1</v>
      </c>
      <c r="S105" s="32" t="n">
        <v>1</v>
      </c>
      <c r="T105" s="32" t="n">
        <v>1</v>
      </c>
      <c r="U105" s="32" t="n">
        <v>1</v>
      </c>
      <c r="V105" s="32" t="n">
        <v>1</v>
      </c>
      <c r="W105" s="32" t="n">
        <v>1</v>
      </c>
      <c r="X105" s="32" t="n">
        <v>1</v>
      </c>
      <c r="Y105" s="32" t="n">
        <v>1</v>
      </c>
      <c r="Z105" s="32" t="n">
        <v>1</v>
      </c>
      <c r="AA105" s="32" t="n">
        <v>1</v>
      </c>
      <c r="AB105" s="32" t="n">
        <v>1</v>
      </c>
      <c r="AC105" s="32" t="n">
        <v>1</v>
      </c>
      <c r="AD105" s="32" t="n">
        <v>1</v>
      </c>
      <c r="AE105" s="32" t="n">
        <v>1</v>
      </c>
      <c r="AF105" s="32" t="n">
        <v>1</v>
      </c>
      <c r="AG105" s="32" t="n">
        <v>1</v>
      </c>
      <c r="AH105" s="34" t="n">
        <v>1</v>
      </c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83" t="n">
        <f aca="false">+A105+1</f>
        <v>6</v>
      </c>
      <c r="B106" s="84" t="s">
        <v>74</v>
      </c>
      <c r="C106" s="83" t="n">
        <v>1137</v>
      </c>
      <c r="D106" s="123"/>
      <c r="E106" s="45" t="n">
        <v>1</v>
      </c>
      <c r="F106" s="45" t="n">
        <v>1</v>
      </c>
      <c r="G106" s="45" t="n">
        <v>1</v>
      </c>
      <c r="H106" s="45" t="n">
        <v>1</v>
      </c>
      <c r="I106" s="45" t="n">
        <v>1</v>
      </c>
      <c r="J106" s="45" t="n">
        <v>1</v>
      </c>
      <c r="K106" s="45" t="n">
        <v>1</v>
      </c>
      <c r="L106" s="45" t="n">
        <v>1</v>
      </c>
      <c r="M106" s="45" t="n">
        <v>1</v>
      </c>
      <c r="N106" s="45" t="n">
        <v>1</v>
      </c>
      <c r="O106" s="45" t="n">
        <v>1</v>
      </c>
      <c r="P106" s="45" t="n">
        <v>1</v>
      </c>
      <c r="Q106" s="45" t="n">
        <v>1</v>
      </c>
      <c r="R106" s="45" t="n">
        <v>1</v>
      </c>
      <c r="S106" s="45" t="n">
        <v>1</v>
      </c>
      <c r="T106" s="45" t="n">
        <v>1</v>
      </c>
      <c r="U106" s="45" t="n">
        <v>1</v>
      </c>
      <c r="V106" s="45" t="n">
        <v>1</v>
      </c>
      <c r="W106" s="45" t="n">
        <v>1</v>
      </c>
      <c r="X106" s="45" t="n">
        <v>1</v>
      </c>
      <c r="Y106" s="45" t="n">
        <v>1</v>
      </c>
      <c r="Z106" s="45" t="n">
        <v>1</v>
      </c>
      <c r="AA106" s="45" t="n">
        <v>1</v>
      </c>
      <c r="AB106" s="45" t="n">
        <v>1</v>
      </c>
      <c r="AC106" s="45" t="n">
        <v>1</v>
      </c>
      <c r="AD106" s="45" t="n">
        <v>1</v>
      </c>
      <c r="AE106" s="45" t="n">
        <v>1</v>
      </c>
      <c r="AF106" s="45" t="n">
        <v>1</v>
      </c>
      <c r="AG106" s="45" t="n">
        <v>1</v>
      </c>
      <c r="AH106" s="46" t="n">
        <v>1</v>
      </c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47"/>
      <c r="B107" s="57" t="s">
        <v>11</v>
      </c>
      <c r="C107" s="49"/>
      <c r="D107" s="50"/>
      <c r="E107" s="53" t="n">
        <f aca="false">(E101*$C101)+(E102*$C102)+(E103*$C103)+(E104*$C104)+(E105*$C105)+(E106*$C106)</f>
        <v>4937</v>
      </c>
      <c r="F107" s="95" t="n">
        <f aca="false">(F101*$C101)+(F102*$C102)+(F103*$C103)+(F104*$C104)+(F105*$C105)+(F106*$C106)</f>
        <v>4937</v>
      </c>
      <c r="G107" s="95" t="n">
        <f aca="false">(G101*$C101)+(G102*$C102)+(G103*$C103)+(G104*$C104)+(G105*$C105)+(G106*$C106)</f>
        <v>4937</v>
      </c>
      <c r="H107" s="95" t="n">
        <f aca="false">(H101*$C101)+(H102*$C102)+(H103*$C103)+(H104*$C104)+(H105*$C105)+(H106*$C106)</f>
        <v>4937</v>
      </c>
      <c r="I107" s="95" t="n">
        <f aca="false">(I101*$C101)+(I102*$C102)+(I103*$C103)+(I104*$C104)+(I105*$C105)+(I106*$C106)</f>
        <v>4937</v>
      </c>
      <c r="J107" s="95" t="n">
        <f aca="false">(J101*$C101)+(J102*$C102)+(J103*$C103)+(J104*$C104)+(J105*$C105)+(J106*$C106)</f>
        <v>4937</v>
      </c>
      <c r="K107" s="95" t="n">
        <f aca="false">(K101*$C101)+(K102*$C102)+(K103*$C103)+(K104*$C104)+(K105*$C105)+(K106*$C106)</f>
        <v>4937</v>
      </c>
      <c r="L107" s="95" t="n">
        <f aca="false">(L101*$C101)+(L102*$C102)+(L103*$C103)+(L104*$C104)+(L105*$C105)+(L106*$C106)</f>
        <v>4937</v>
      </c>
      <c r="M107" s="95" t="n">
        <f aca="false">(M101*$C101)+(M102*$C102)+(M103*$C103)+(M104*$C104)+(M105*$C105)+(M106*$C106)</f>
        <v>4937</v>
      </c>
      <c r="N107" s="95" t="n">
        <f aca="false">(N101*$C101)+(N102*$C102)+(N103*$C103)+(N104*$C104)+(N105*$C105)+(N106*$C106)</f>
        <v>4937</v>
      </c>
      <c r="O107" s="95" t="n">
        <f aca="false">(O101*$C101)+(O102*$C102)+(O103*$C103)+(O104*$C104)+(O105*$C105)+(O106*$C106)</f>
        <v>4937</v>
      </c>
      <c r="P107" s="95" t="n">
        <f aca="false">(P101*$C101)+(P102*$C102)+(P103*$C103)+(P104*$C104)+(P105*$C105)+(P106*$C106)</f>
        <v>4937</v>
      </c>
      <c r="Q107" s="95" t="n">
        <f aca="false">(Q101*$C101)+(Q102*$C102)+(Q103*$C103)+(Q104*$C104)+(Q105*$C105)+(Q106*$C106)</f>
        <v>4937</v>
      </c>
      <c r="R107" s="95" t="n">
        <f aca="false">(R101*$C101)+(R102*$C102)+(R103*$C103)+(R104*$C104)+(R105*$C105)+(R106*$C106)</f>
        <v>4937</v>
      </c>
      <c r="S107" s="95" t="n">
        <f aca="false">(S101*$C101)+(S102*$C102)+(S103*$C103)+(S104*$C104)+(S105*$C105)+(S106*$C106)</f>
        <v>4937</v>
      </c>
      <c r="T107" s="95" t="n">
        <f aca="false">(T101*$C101)+(T102*$C102)+(T103*$C103)+(T104*$C104)+(T105*$C105)+(T106*$C106)</f>
        <v>4937</v>
      </c>
      <c r="U107" s="95" t="n">
        <f aca="false">(U101*$C101)+(U102*$C102)+(U103*$C103)+(U104*$C104)+(U105*$C105)+(U106*$C106)</f>
        <v>4937</v>
      </c>
      <c r="V107" s="95" t="n">
        <f aca="false">(V101*$C101)+(V102*$C102)+(V103*$C103)+(V104*$C104)+(V105*$C105)+(V106*$C106)</f>
        <v>4937</v>
      </c>
      <c r="W107" s="95" t="n">
        <f aca="false">(W101*$C101)+(W102*$C102)+(W103*$C103)+(W104*$C104)+(W105*$C105)+(W106*$C106)</f>
        <v>4937</v>
      </c>
      <c r="X107" s="95" t="n">
        <f aca="false">(X101*$C101)+(X102*$C102)+(X103*$C103)+(X104*$C104)+(X105*$C105)+(X106*$C106)</f>
        <v>4937</v>
      </c>
      <c r="Y107" s="95" t="n">
        <f aca="false">(Y101*$C101)+(Y102*$C102)+(Y103*$C103)+(Y104*$C104)+(Y105*$C105)+(Y106*$C106)</f>
        <v>4937</v>
      </c>
      <c r="Z107" s="95" t="n">
        <f aca="false">(Z101*$C101)+(Z102*$C102)+(Z103*$C103)+(Z104*$C104)+(Z105*$C105)+(Z106*$C106)</f>
        <v>4937</v>
      </c>
      <c r="AA107" s="95" t="n">
        <f aca="false">(AA101*$C101)+(AA102*$C102)+(AA103*$C103)+(AA104*$C104)+(AA105*$C105)+(AA106*$C106)</f>
        <v>4937</v>
      </c>
      <c r="AB107" s="95" t="n">
        <f aca="false">(AB101*$C101)+(AB102*$C102)+(AB103*$C103)+(AB104*$C104)+(AB105*$C105)+(AB106*$C106)</f>
        <v>4937</v>
      </c>
      <c r="AC107" s="95" t="n">
        <f aca="false">(AC101*$C101)+(AC102*$C102)+(AC103*$C103)+(AC104*$C104)+(AC105*$C105)+(AC106*$C106)</f>
        <v>4937</v>
      </c>
      <c r="AD107" s="95" t="n">
        <f aca="false">(AD101*$C101)+(AD102*$C102)+(AD103*$C103)+(AD104*$C104)+(AD105*$C105)+(AD106*$C106)</f>
        <v>4937</v>
      </c>
      <c r="AE107" s="95" t="n">
        <f aca="false">(AE101*$C101)+(AE102*$C102)+(AE103*$C103)+(AE104*$C104)+(AE105*$C105)+(AE106*$C106)</f>
        <v>4937</v>
      </c>
      <c r="AF107" s="95" t="n">
        <f aca="false">(AF101*$C101)+(AF102*$C102)+(AF103*$C103)+(AF104*$C104)+(AF105*$C105)+(AF106*$C106)</f>
        <v>4937</v>
      </c>
      <c r="AG107" s="95" t="n">
        <f aca="false">(AG101*$C101)+(AG102*$C102)+(AG103*$C103)+(AG104*$C104)+(AG105*$C105)+(AG106*$C106)</f>
        <v>4937</v>
      </c>
      <c r="AH107" s="97" t="n">
        <f aca="false">(AH101*$C101)+(AH102*$C102)+(AH103*$C103)+(AH104*$C104)+(AH105*$C105)+(AH106*$C106)</f>
        <v>4937</v>
      </c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56"/>
      <c r="B108" s="57" t="s">
        <v>12</v>
      </c>
      <c r="C108" s="58" t="n">
        <v>0.0505</v>
      </c>
      <c r="D108" s="59"/>
      <c r="E108" s="51" t="n">
        <f aca="false">(IF(E101&lt;100%,0,E101*$C101)+IF(E102&lt;100%,0,E102*$C102)+IF(E103&lt;100%,0,E103*$C103)+IF(E104&lt;100%,0,E104*$C104)+IF(E105&lt;100%,0,E105*$C105)+IF(E106&lt;100%,0,E106*$C106))*$C108</f>
        <v>249.3185</v>
      </c>
      <c r="F108" s="51" t="n">
        <f aca="false">(IF(F101&lt;100%,0,F101*$C101)+IF(F102&lt;100%,0,F102*$C102)+IF(F103&lt;100%,0,F103*$C103)+IF(F104&lt;100%,0,F104*$C104)+IF(F105&lt;100%,0,F105*$C105)+IF(F106&lt;100%,0,F106*$C106))*$C108</f>
        <v>249.3185</v>
      </c>
      <c r="G108" s="51" t="n">
        <f aca="false">(IF(G101&lt;100%,0,G101*$C101)+IF(G102&lt;100%,0,G102*$C102)+IF(G103&lt;100%,0,G103*$C103)+IF(G104&lt;100%,0,G104*$C104)+IF(G105&lt;100%,0,G105*$C105)+IF(G106&lt;100%,0,G106*$C106))*$C108</f>
        <v>249.3185</v>
      </c>
      <c r="H108" s="51" t="n">
        <f aca="false">(IF(H101&lt;100%,0,H101*$C101)+IF(H102&lt;100%,0,H102*$C102)+IF(H103&lt;100%,0,H103*$C103)+IF(H104&lt;100%,0,H104*$C104)+IF(H105&lt;100%,0,H105*$C105)+IF(H106&lt;100%,0,H106*$C106))*$C108</f>
        <v>249.3185</v>
      </c>
      <c r="I108" s="51" t="n">
        <f aca="false">(IF(I101&lt;100%,0,I101*$C101)+IF(I102&lt;100%,0,I102*$C102)+IF(I103&lt;100%,0,I103*$C103)+IF(I104&lt;100%,0,I104*$C104)+IF(I105&lt;100%,0,I105*$C105)+IF(I106&lt;100%,0,I106*$C106))*$C108</f>
        <v>249.3185</v>
      </c>
      <c r="J108" s="51" t="n">
        <f aca="false">(IF(J101&lt;100%,0,J101*$C101)+IF(J102&lt;100%,0,J102*$C102)+IF(J103&lt;100%,0,J103*$C103)+IF(J104&lt;100%,0,J104*$C104)+IF(J105&lt;100%,0,J105*$C105)+IF(J106&lt;100%,0,J106*$C106))*$C108</f>
        <v>249.3185</v>
      </c>
      <c r="K108" s="51" t="n">
        <f aca="false">(IF(K101&lt;100%,0,K101*$C101)+IF(K102&lt;100%,0,K102*$C102)+IF(K103&lt;100%,0,K103*$C103)+IF(K104&lt;100%,0,K104*$C104)+IF(K105&lt;100%,0,K105*$C105)+IF(K106&lt;100%,0,K106*$C106))*$C108</f>
        <v>249.3185</v>
      </c>
      <c r="L108" s="51" t="n">
        <f aca="false">(IF(L101&lt;100%,0,L101*$C101)+IF(L102&lt;100%,0,L102*$C102)+IF(L103&lt;100%,0,L103*$C103)+IF(L104&lt;100%,0,L104*$C104)+IF(L105&lt;100%,0,L105*$C105)+IF(L106&lt;100%,0,L106*$C106))*$C108</f>
        <v>249.3185</v>
      </c>
      <c r="M108" s="51" t="n">
        <f aca="false">(IF(M101&lt;100%,0,M101*$C101)+IF(M102&lt;100%,0,M102*$C102)+IF(M103&lt;100%,0,M103*$C103)+IF(M104&lt;100%,0,M104*$C104)+IF(M105&lt;100%,0,M105*$C105)+IF(M106&lt;100%,0,M106*$C106))*$C108</f>
        <v>249.3185</v>
      </c>
      <c r="N108" s="51" t="n">
        <f aca="false">(IF(N101&lt;100%,0,N101*$C101)+IF(N102&lt;100%,0,N102*$C102)+IF(N103&lt;100%,0,N103*$C103)+IF(N104&lt;100%,0,N104*$C104)+IF(N105&lt;100%,0,N105*$C105)+IF(N106&lt;100%,0,N106*$C106))*$C108</f>
        <v>249.3185</v>
      </c>
      <c r="O108" s="51" t="n">
        <f aca="false">(IF(O101&lt;100%,0,O101*$C101)+IF(O102&lt;100%,0,O102*$C102)+IF(O103&lt;100%,0,O103*$C103)+IF(O104&lt;100%,0,O104*$C104)+IF(O105&lt;100%,0,O105*$C105)+IF(O106&lt;100%,0,O106*$C106))*$C108</f>
        <v>249.3185</v>
      </c>
      <c r="P108" s="51" t="n">
        <f aca="false">(IF(P101&lt;100%,0,P101*$C101)+IF(P102&lt;100%,0,P102*$C102)+IF(P103&lt;100%,0,P103*$C103)+IF(P104&lt;100%,0,P104*$C104)+IF(P105&lt;100%,0,P105*$C105)+IF(P106&lt;100%,0,P106*$C106))*$C108</f>
        <v>249.3185</v>
      </c>
      <c r="Q108" s="51" t="n">
        <f aca="false">(IF(Q101&lt;100%,0,Q101*$C101)+IF(Q102&lt;100%,0,Q102*$C102)+IF(Q103&lt;100%,0,Q103*$C103)+IF(Q104&lt;100%,0,Q104*$C104)+IF(Q105&lt;100%,0,Q105*$C105)+IF(Q106&lt;100%,0,Q106*$C106))*$C108</f>
        <v>249.3185</v>
      </c>
      <c r="R108" s="51" t="n">
        <f aca="false">(IF(R101&lt;100%,0,R101*$C101)+IF(R102&lt;100%,0,R102*$C102)+IF(R103&lt;100%,0,R103*$C103)+IF(R104&lt;100%,0,R104*$C104)+IF(R105&lt;100%,0,R105*$C105)+IF(R106&lt;100%,0,R106*$C106))*$C108</f>
        <v>249.3185</v>
      </c>
      <c r="S108" s="51" t="n">
        <f aca="false">(IF(S101&lt;100%,0,S101*$C101)+IF(S102&lt;100%,0,S102*$C102)+IF(S103&lt;100%,0,S103*$C103)+IF(S104&lt;100%,0,S104*$C104)+IF(S105&lt;100%,0,S105*$C105)+IF(S106&lt;100%,0,S106*$C106))*$C108</f>
        <v>249.3185</v>
      </c>
      <c r="T108" s="51" t="n">
        <f aca="false">(IF(T101&lt;100%,0,T101*$C101)+IF(T102&lt;100%,0,T102*$C102)+IF(T103&lt;100%,0,T103*$C103)+IF(T104&lt;100%,0,T104*$C104)+IF(T105&lt;100%,0,T105*$C105)+IF(T106&lt;100%,0,T106*$C106))*$C108</f>
        <v>249.3185</v>
      </c>
      <c r="U108" s="51" t="n">
        <f aca="false">(IF(U101&lt;100%,0,U101*$C101)+IF(U102&lt;100%,0,U102*$C102)+IF(U103&lt;100%,0,U103*$C103)+IF(U104&lt;100%,0,U104*$C104)+IF(U105&lt;100%,0,U105*$C105)+IF(U106&lt;100%,0,U106*$C106))*$C108</f>
        <v>249.3185</v>
      </c>
      <c r="V108" s="51" t="n">
        <f aca="false">(IF(V101&lt;100%,0,V101*$C101)+IF(V102&lt;100%,0,V102*$C102)+IF(V103&lt;100%,0,V103*$C103)+IF(V104&lt;100%,0,V104*$C104)+IF(V105&lt;100%,0,V105*$C105)+IF(V106&lt;100%,0,V106*$C106))*$C108</f>
        <v>249.3185</v>
      </c>
      <c r="W108" s="51" t="n">
        <f aca="false">(IF(W101&lt;100%,0,W101*$C101)+IF(W102&lt;100%,0,W102*$C102)+IF(W103&lt;100%,0,W103*$C103)+IF(W104&lt;100%,0,W104*$C104)+IF(W105&lt;100%,0,W105*$C105)+IF(W106&lt;100%,0,W106*$C106))*$C108</f>
        <v>249.3185</v>
      </c>
      <c r="X108" s="51" t="n">
        <f aca="false">(IF(X101&lt;100%,0,X101*$C101)+IF(X102&lt;100%,0,X102*$C102)+IF(X103&lt;100%,0,X103*$C103)+IF(X104&lt;100%,0,X104*$C104)+IF(X105&lt;100%,0,X105*$C105)+IF(X106&lt;100%,0,X106*$C106))*$C108</f>
        <v>249.3185</v>
      </c>
      <c r="Y108" s="51" t="n">
        <f aca="false">(IF(Y101&lt;100%,0,Y101*$C101)+IF(Y102&lt;100%,0,Y102*$C102)+IF(Y103&lt;100%,0,Y103*$C103)+IF(Y104&lt;100%,0,Y104*$C104)+IF(Y105&lt;100%,0,Y105*$C105)+IF(Y106&lt;100%,0,Y106*$C106))*$C108</f>
        <v>249.3185</v>
      </c>
      <c r="Z108" s="51" t="n">
        <f aca="false">(IF(Z101&lt;100%,0,Z101*$C101)+IF(Z102&lt;100%,0,Z102*$C102)+IF(Z103&lt;100%,0,Z103*$C103)+IF(Z104&lt;100%,0,Z104*$C104)+IF(Z105&lt;100%,0,Z105*$C105)+IF(Z106&lt;100%,0,Z106*$C106))*$C108</f>
        <v>249.3185</v>
      </c>
      <c r="AA108" s="51" t="n">
        <f aca="false">(IF(AA101&lt;100%,0,AA101*$C101)+IF(AA102&lt;100%,0,AA102*$C102)+IF(AA103&lt;100%,0,AA103*$C103)+IF(AA104&lt;100%,0,AA104*$C104)+IF(AA105&lt;100%,0,AA105*$C105)+IF(AA106&lt;100%,0,AA106*$C106))*$C108</f>
        <v>249.3185</v>
      </c>
      <c r="AB108" s="51" t="n">
        <f aca="false">(IF(AB101&lt;100%,0,AB101*$C101)+IF(AB102&lt;100%,0,AB102*$C102)+IF(AB103&lt;100%,0,AB103*$C103)+IF(AB104&lt;100%,0,AB104*$C104)+IF(AB105&lt;100%,0,AB105*$C105)+IF(AB106&lt;100%,0,AB106*$C106))*$C108</f>
        <v>249.3185</v>
      </c>
      <c r="AC108" s="51" t="n">
        <f aca="false">(IF(AC101&lt;100%,0,AC101*$C101)+IF(AC102&lt;100%,0,AC102*$C102)+IF(AC103&lt;100%,0,AC103*$C103)+IF(AC104&lt;100%,0,AC104*$C104)+IF(AC105&lt;100%,0,AC105*$C105)+IF(AC106&lt;100%,0,AC106*$C106))*$C108</f>
        <v>249.3185</v>
      </c>
      <c r="AD108" s="51" t="n">
        <f aca="false">(IF(AD101&lt;100%,0,AD101*$C101)+IF(AD102&lt;100%,0,AD102*$C102)+IF(AD103&lt;100%,0,AD103*$C103)+IF(AD104&lt;100%,0,AD104*$C104)+IF(AD105&lt;100%,0,AD105*$C105)+IF(AD106&lt;100%,0,AD106*$C106))*$C108</f>
        <v>249.3185</v>
      </c>
      <c r="AE108" s="51" t="n">
        <f aca="false">(IF(AE101&lt;100%,0,AE101*$C101)+IF(AE102&lt;100%,0,AE102*$C102)+IF(AE103&lt;100%,0,AE103*$C103)+IF(AE104&lt;100%,0,AE104*$C104)+IF(AE105&lt;100%,0,AE105*$C105)+IF(AE106&lt;100%,0,AE106*$C106))*$C108</f>
        <v>249.3185</v>
      </c>
      <c r="AF108" s="51" t="n">
        <f aca="false">(IF(AF101&lt;100%,0,AF101*$C101)+IF(AF102&lt;100%,0,AF102*$C102)+IF(AF103&lt;100%,0,AF103*$C103)+IF(AF104&lt;100%,0,AF104*$C104)+IF(AF105&lt;100%,0,AF105*$C105)+IF(AF106&lt;100%,0,AF106*$C106))*$C108</f>
        <v>249.3185</v>
      </c>
      <c r="AG108" s="51" t="n">
        <f aca="false">(IF(AG101&lt;100%,0,AG101*$C101)+IF(AG102&lt;100%,0,AG102*$C102)+IF(AG103&lt;100%,0,AG103*$C103)+IF(AG104&lt;100%,0,AG104*$C104)+IF(AG105&lt;100%,0,AG105*$C105)+IF(AG106&lt;100%,0,AG106*$C106))*$C108</f>
        <v>249.3185</v>
      </c>
      <c r="AH108" s="55" t="n">
        <f aca="false">(IF(AH101&lt;100%,0,AH101*$C101)+IF(AH102&lt;100%,0,AH102*$C102)+IF(AH103&lt;100%,0,AH103*$C103)+IF(AH104&lt;100%,0,AH104*$C104)+IF(AH105&lt;100%,0,AH105*$C105)+IF(AH106&lt;100%,0,AH106*$C106))*$C108</f>
        <v>249.3185</v>
      </c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56"/>
      <c r="B109" s="63" t="s">
        <v>13</v>
      </c>
      <c r="C109" s="64"/>
      <c r="D109" s="59"/>
      <c r="E109" s="67" t="n">
        <f aca="false">E107-E108</f>
        <v>4687.6815</v>
      </c>
      <c r="F109" s="67" t="n">
        <f aca="false">F107-F108</f>
        <v>4687.6815</v>
      </c>
      <c r="G109" s="67" t="n">
        <f aca="false">G107-G108</f>
        <v>4687.6815</v>
      </c>
      <c r="H109" s="67" t="n">
        <f aca="false">H107-H108</f>
        <v>4687.6815</v>
      </c>
      <c r="I109" s="67" t="n">
        <f aca="false">I107-I108</f>
        <v>4687.6815</v>
      </c>
      <c r="J109" s="67" t="n">
        <f aca="false">J107-J108</f>
        <v>4687.6815</v>
      </c>
      <c r="K109" s="67" t="n">
        <f aca="false">K107-K108</f>
        <v>4687.6815</v>
      </c>
      <c r="L109" s="67" t="n">
        <f aca="false">L107-L108</f>
        <v>4687.6815</v>
      </c>
      <c r="M109" s="67" t="n">
        <f aca="false">M107-M108</f>
        <v>4687.6815</v>
      </c>
      <c r="N109" s="67" t="n">
        <f aca="false">N107-N108</f>
        <v>4687.6815</v>
      </c>
      <c r="O109" s="67" t="n">
        <f aca="false">O107-O108</f>
        <v>4687.6815</v>
      </c>
      <c r="P109" s="67" t="n">
        <f aca="false">P107-P108</f>
        <v>4687.6815</v>
      </c>
      <c r="Q109" s="67" t="n">
        <f aca="false">Q107-Q108</f>
        <v>4687.6815</v>
      </c>
      <c r="R109" s="67" t="n">
        <f aca="false">R107-R108</f>
        <v>4687.6815</v>
      </c>
      <c r="S109" s="67" t="n">
        <f aca="false">S107-S108</f>
        <v>4687.6815</v>
      </c>
      <c r="T109" s="67" t="n">
        <f aca="false">T107-T108</f>
        <v>4687.6815</v>
      </c>
      <c r="U109" s="67" t="n">
        <f aca="false">U107-U108</f>
        <v>4687.6815</v>
      </c>
      <c r="V109" s="67" t="n">
        <f aca="false">V107-V108</f>
        <v>4687.6815</v>
      </c>
      <c r="W109" s="67" t="n">
        <f aca="false">W107-W108</f>
        <v>4687.6815</v>
      </c>
      <c r="X109" s="67" t="n">
        <f aca="false">X107-X108</f>
        <v>4687.6815</v>
      </c>
      <c r="Y109" s="67" t="n">
        <f aca="false">Y107-Y108</f>
        <v>4687.6815</v>
      </c>
      <c r="Z109" s="67" t="n">
        <f aca="false">Z107-Z108</f>
        <v>4687.6815</v>
      </c>
      <c r="AA109" s="67" t="n">
        <f aca="false">AA107-AA108</f>
        <v>4687.6815</v>
      </c>
      <c r="AB109" s="67" t="n">
        <f aca="false">AB107-AB108</f>
        <v>4687.6815</v>
      </c>
      <c r="AC109" s="67" t="n">
        <f aca="false">AC107-AC108</f>
        <v>4687.6815</v>
      </c>
      <c r="AD109" s="67" t="n">
        <f aca="false">AD107-AD108</f>
        <v>4687.6815</v>
      </c>
      <c r="AE109" s="67" t="n">
        <f aca="false">AE107-AE108</f>
        <v>4687.6815</v>
      </c>
      <c r="AF109" s="67" t="n">
        <f aca="false">AF107-AF108</f>
        <v>4687.6815</v>
      </c>
      <c r="AG109" s="67" t="n">
        <f aca="false">AG107-AG108</f>
        <v>4687.6815</v>
      </c>
      <c r="AH109" s="69" t="n">
        <f aca="false">AH107-AH108</f>
        <v>4687.6815</v>
      </c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18"/>
      <c r="B110" s="70" t="s">
        <v>14</v>
      </c>
      <c r="C110" s="71" t="n">
        <f aca="false">SUM(C101:C106)</f>
        <v>4937</v>
      </c>
      <c r="D110" s="20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5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18"/>
      <c r="B111" s="72"/>
      <c r="C111" s="18" t="n">
        <f aca="false">SUM(E109:AH109)/30</f>
        <v>4687.6815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5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18"/>
      <c r="B112" s="19" t="s">
        <v>75</v>
      </c>
      <c r="C112" s="18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5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v>1</v>
      </c>
      <c r="B113" s="28" t="s">
        <v>76</v>
      </c>
      <c r="C113" s="27" t="n">
        <v>1065</v>
      </c>
      <c r="D113" s="29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4" t="n">
        <v>1</v>
      </c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2</v>
      </c>
      <c r="B114" s="28" t="s">
        <v>77</v>
      </c>
      <c r="C114" s="27" t="n">
        <v>1065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4" t="n">
        <v>1</v>
      </c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3</v>
      </c>
      <c r="B115" s="28" t="s">
        <v>78</v>
      </c>
      <c r="C115" s="27" t="n">
        <v>767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4" t="n">
        <v>1</v>
      </c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4</v>
      </c>
      <c r="B116" s="28" t="s">
        <v>79</v>
      </c>
      <c r="C116" s="27" t="n">
        <v>754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4" t="n">
        <v>1</v>
      </c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5</v>
      </c>
      <c r="B117" s="28" t="s">
        <v>80</v>
      </c>
      <c r="C117" s="27" t="n">
        <v>1129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4" t="n">
        <v>1</v>
      </c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6</v>
      </c>
      <c r="B118" s="28" t="s">
        <v>81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4" t="n">
        <v>1</v>
      </c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7</v>
      </c>
      <c r="B119" s="28" t="s">
        <v>82</v>
      </c>
      <c r="C119" s="27" t="n">
        <v>822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4" t="n">
        <v>1</v>
      </c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8</v>
      </c>
      <c r="B120" s="28" t="s">
        <v>83</v>
      </c>
      <c r="C120" s="27" t="n">
        <v>854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4" t="n">
        <v>1</v>
      </c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9</v>
      </c>
      <c r="B121" s="28" t="s">
        <v>84</v>
      </c>
      <c r="C121" s="27" t="n">
        <v>860</v>
      </c>
      <c r="D121" s="29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4" t="n">
        <v>1</v>
      </c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10</v>
      </c>
      <c r="B122" s="28" t="s">
        <v>85</v>
      </c>
      <c r="C122" s="27" t="n">
        <v>800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4" t="n">
        <v>1</v>
      </c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11</v>
      </c>
      <c r="B123" s="28" t="s">
        <v>86</v>
      </c>
      <c r="C123" s="27" t="n">
        <v>818</v>
      </c>
      <c r="D123" s="35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4" t="n">
        <v>1</v>
      </c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12</v>
      </c>
      <c r="B124" s="28" t="s">
        <v>87</v>
      </c>
      <c r="C124" s="27" t="n">
        <v>1129</v>
      </c>
      <c r="D124" s="29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4" t="n">
        <v>1</v>
      </c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13</v>
      </c>
      <c r="B125" s="28" t="s">
        <v>88</v>
      </c>
      <c r="C125" s="27" t="n">
        <v>1129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4" t="n">
        <v>1</v>
      </c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14</v>
      </c>
      <c r="B126" s="28" t="s">
        <v>89</v>
      </c>
      <c r="C126" s="27" t="n">
        <v>893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4" t="n">
        <v>1</v>
      </c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15</v>
      </c>
      <c r="B127" s="28" t="s">
        <v>90</v>
      </c>
      <c r="C127" s="27" t="n">
        <v>897</v>
      </c>
      <c r="D127" s="29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4" t="n">
        <v>1</v>
      </c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16</v>
      </c>
      <c r="B128" s="28" t="s">
        <v>91</v>
      </c>
      <c r="C128" s="27" t="n">
        <v>846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4" t="n">
        <v>1</v>
      </c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76" t="n">
        <f aca="false">+A128+1</f>
        <v>17</v>
      </c>
      <c r="B129" s="77" t="s">
        <v>92</v>
      </c>
      <c r="C129" s="76" t="n">
        <v>846</v>
      </c>
      <c r="D129" s="78"/>
      <c r="E129" s="81" t="n">
        <v>0.3</v>
      </c>
      <c r="F129" s="81" t="n">
        <v>0.5</v>
      </c>
      <c r="G129" s="81" t="n">
        <v>0.7</v>
      </c>
      <c r="H129" s="81" t="n">
        <v>0.9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4" t="n">
        <v>1</v>
      </c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18</v>
      </c>
      <c r="B130" s="28" t="s">
        <v>93</v>
      </c>
      <c r="C130" s="27" t="n">
        <v>846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4" t="n">
        <v>1</v>
      </c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19</v>
      </c>
      <c r="B131" s="28" t="s">
        <v>94</v>
      </c>
      <c r="C131" s="27" t="n">
        <v>683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4" t="n">
        <v>1</v>
      </c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20</v>
      </c>
      <c r="B132" s="28" t="s">
        <v>95</v>
      </c>
      <c r="C132" s="27" t="n">
        <v>1148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4" t="n">
        <v>1</v>
      </c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27" t="n">
        <f aca="false">+A132+1</f>
        <v>21</v>
      </c>
      <c r="B133" s="28" t="s">
        <v>96</v>
      </c>
      <c r="C133" s="27" t="n">
        <v>1148</v>
      </c>
      <c r="D133" s="29"/>
      <c r="E133" s="32" t="n">
        <v>1</v>
      </c>
      <c r="F133" s="32" t="n">
        <v>1</v>
      </c>
      <c r="G133" s="32" t="n">
        <v>1</v>
      </c>
      <c r="H133" s="32" t="n">
        <v>1</v>
      </c>
      <c r="I133" s="32" t="n">
        <v>1</v>
      </c>
      <c r="J133" s="32" t="n">
        <v>1</v>
      </c>
      <c r="K133" s="32" t="n">
        <v>1</v>
      </c>
      <c r="L133" s="32" t="n">
        <v>1</v>
      </c>
      <c r="M133" s="32" t="n">
        <v>1</v>
      </c>
      <c r="N133" s="32" t="n">
        <v>1</v>
      </c>
      <c r="O133" s="32" t="n">
        <v>1</v>
      </c>
      <c r="P133" s="32" t="n">
        <v>1</v>
      </c>
      <c r="Q133" s="32" t="n">
        <v>1</v>
      </c>
      <c r="R133" s="32" t="n">
        <v>1</v>
      </c>
      <c r="S133" s="32" t="n">
        <v>1</v>
      </c>
      <c r="T133" s="32" t="n">
        <v>1</v>
      </c>
      <c r="U133" s="32" t="n">
        <v>1</v>
      </c>
      <c r="V133" s="32" t="n">
        <v>1</v>
      </c>
      <c r="W133" s="32" t="n">
        <v>1</v>
      </c>
      <c r="X133" s="32" t="n">
        <v>1</v>
      </c>
      <c r="Y133" s="32" t="n">
        <v>1</v>
      </c>
      <c r="Z133" s="32" t="n">
        <v>1</v>
      </c>
      <c r="AA133" s="32" t="n">
        <v>1</v>
      </c>
      <c r="AB133" s="32" t="n">
        <v>1</v>
      </c>
      <c r="AC133" s="32" t="n">
        <v>1</v>
      </c>
      <c r="AD133" s="32" t="n">
        <v>1</v>
      </c>
      <c r="AE133" s="32" t="n">
        <v>1</v>
      </c>
      <c r="AF133" s="32" t="n">
        <v>1</v>
      </c>
      <c r="AG133" s="32" t="n">
        <v>1</v>
      </c>
      <c r="AH133" s="34" t="n">
        <v>1</v>
      </c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27" t="n">
        <f aca="false">+A133+1</f>
        <v>22</v>
      </c>
      <c r="B134" s="28" t="s">
        <v>97</v>
      </c>
      <c r="C134" s="27" t="n">
        <v>885</v>
      </c>
      <c r="D134" s="29"/>
      <c r="E134" s="32" t="n">
        <v>1</v>
      </c>
      <c r="F134" s="32" t="n">
        <v>1</v>
      </c>
      <c r="G134" s="32" t="n">
        <v>1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1</v>
      </c>
      <c r="N134" s="32" t="n">
        <v>1</v>
      </c>
      <c r="O134" s="32" t="n">
        <v>1</v>
      </c>
      <c r="P134" s="32" t="n">
        <v>1</v>
      </c>
      <c r="Q134" s="32" t="n">
        <v>1</v>
      </c>
      <c r="R134" s="32" t="n">
        <v>1</v>
      </c>
      <c r="S134" s="32" t="n">
        <v>1</v>
      </c>
      <c r="T134" s="32" t="n">
        <v>1</v>
      </c>
      <c r="U134" s="32" t="n">
        <v>1</v>
      </c>
      <c r="V134" s="32" t="n">
        <v>1</v>
      </c>
      <c r="W134" s="32" t="n">
        <v>1</v>
      </c>
      <c r="X134" s="32" t="n">
        <v>1</v>
      </c>
      <c r="Y134" s="32" t="n">
        <v>1</v>
      </c>
      <c r="Z134" s="32" t="n">
        <v>1</v>
      </c>
      <c r="AA134" s="32" t="n">
        <v>1</v>
      </c>
      <c r="AB134" s="32" t="n">
        <v>1</v>
      </c>
      <c r="AC134" s="32" t="n">
        <v>1</v>
      </c>
      <c r="AD134" s="32" t="n">
        <v>1</v>
      </c>
      <c r="AE134" s="32" t="n">
        <v>1</v>
      </c>
      <c r="AF134" s="32" t="n">
        <v>1</v>
      </c>
      <c r="AG134" s="32" t="n">
        <v>1</v>
      </c>
      <c r="AH134" s="34" t="n">
        <v>1</v>
      </c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27" t="n">
        <f aca="false">+A134+1</f>
        <v>23</v>
      </c>
      <c r="B135" s="28" t="s">
        <v>98</v>
      </c>
      <c r="C135" s="27" t="n">
        <v>801</v>
      </c>
      <c r="D135" s="29"/>
      <c r="E135" s="32" t="n">
        <v>1</v>
      </c>
      <c r="F135" s="32" t="n">
        <v>1</v>
      </c>
      <c r="G135" s="32" t="n">
        <v>1</v>
      </c>
      <c r="H135" s="32" t="n">
        <v>1</v>
      </c>
      <c r="I135" s="32" t="n">
        <v>1</v>
      </c>
      <c r="J135" s="32" t="n">
        <v>1</v>
      </c>
      <c r="K135" s="32" t="n">
        <v>1</v>
      </c>
      <c r="L135" s="32" t="n">
        <v>1</v>
      </c>
      <c r="M135" s="32" t="n">
        <v>1</v>
      </c>
      <c r="N135" s="32" t="n">
        <v>1</v>
      </c>
      <c r="O135" s="32" t="n">
        <v>1</v>
      </c>
      <c r="P135" s="32" t="n">
        <v>1</v>
      </c>
      <c r="Q135" s="32" t="n">
        <v>1</v>
      </c>
      <c r="R135" s="32" t="n">
        <v>1</v>
      </c>
      <c r="S135" s="32" t="n">
        <v>1</v>
      </c>
      <c r="T135" s="32" t="n">
        <v>1</v>
      </c>
      <c r="U135" s="32" t="n">
        <v>1</v>
      </c>
      <c r="V135" s="32" t="n">
        <v>1</v>
      </c>
      <c r="W135" s="32" t="n">
        <v>1</v>
      </c>
      <c r="X135" s="32" t="n">
        <v>1</v>
      </c>
      <c r="Y135" s="32" t="n">
        <v>1</v>
      </c>
      <c r="Z135" s="32" t="n">
        <v>1</v>
      </c>
      <c r="AA135" s="32" t="n">
        <v>1</v>
      </c>
      <c r="AB135" s="32" t="n">
        <v>1</v>
      </c>
      <c r="AC135" s="32" t="n">
        <v>1</v>
      </c>
      <c r="AD135" s="32" t="n">
        <v>1</v>
      </c>
      <c r="AE135" s="32" t="n">
        <v>1</v>
      </c>
      <c r="AF135" s="32" t="n">
        <v>1</v>
      </c>
      <c r="AG135" s="32" t="n">
        <v>1</v>
      </c>
      <c r="AH135" s="34" t="n">
        <v>1</v>
      </c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5.95" hidden="false" customHeight="true" outlineLevel="0" collapsed="false">
      <c r="A136" s="27" t="n">
        <f aca="false">+A135+1</f>
        <v>24</v>
      </c>
      <c r="B136" s="28" t="s">
        <v>99</v>
      </c>
      <c r="C136" s="27" t="n">
        <v>801</v>
      </c>
      <c r="D136" s="29"/>
      <c r="E136" s="32" t="n">
        <v>1</v>
      </c>
      <c r="F136" s="32" t="n">
        <v>1</v>
      </c>
      <c r="G136" s="32" t="n">
        <v>1</v>
      </c>
      <c r="H136" s="32" t="n">
        <v>1</v>
      </c>
      <c r="I136" s="32" t="n">
        <v>1</v>
      </c>
      <c r="J136" s="32" t="n">
        <v>1</v>
      </c>
      <c r="K136" s="32" t="n">
        <v>1</v>
      </c>
      <c r="L136" s="32" t="n">
        <v>1</v>
      </c>
      <c r="M136" s="32" t="n">
        <v>1</v>
      </c>
      <c r="N136" s="32" t="n">
        <v>1</v>
      </c>
      <c r="O136" s="32" t="n">
        <v>1</v>
      </c>
      <c r="P136" s="32" t="n">
        <v>1</v>
      </c>
      <c r="Q136" s="32" t="n">
        <v>1</v>
      </c>
      <c r="R136" s="32" t="n">
        <v>1</v>
      </c>
      <c r="S136" s="32" t="n">
        <v>1</v>
      </c>
      <c r="T136" s="32" t="n">
        <v>1</v>
      </c>
      <c r="U136" s="32" t="n">
        <v>1</v>
      </c>
      <c r="V136" s="32" t="n">
        <v>1</v>
      </c>
      <c r="W136" s="32" t="n">
        <v>1</v>
      </c>
      <c r="X136" s="32" t="n">
        <v>1</v>
      </c>
      <c r="Y136" s="32" t="n">
        <v>1</v>
      </c>
      <c r="Z136" s="32" t="n">
        <v>1</v>
      </c>
      <c r="AA136" s="32" t="n">
        <v>1</v>
      </c>
      <c r="AB136" s="32" t="n">
        <v>1</v>
      </c>
      <c r="AC136" s="32" t="n">
        <v>1</v>
      </c>
      <c r="AD136" s="32" t="n">
        <v>1</v>
      </c>
      <c r="AE136" s="32" t="n">
        <v>1</v>
      </c>
      <c r="AF136" s="32" t="n">
        <v>1</v>
      </c>
      <c r="AG136" s="32" t="n">
        <v>1</v>
      </c>
      <c r="AH136" s="34" t="n">
        <v>1</v>
      </c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5.95" hidden="false" customHeight="true" outlineLevel="0" collapsed="false">
      <c r="A137" s="27" t="n">
        <f aca="false">+A136+1</f>
        <v>25</v>
      </c>
      <c r="B137" s="28" t="s">
        <v>100</v>
      </c>
      <c r="C137" s="27" t="n">
        <v>1162</v>
      </c>
      <c r="D137" s="29"/>
      <c r="E137" s="32" t="n">
        <v>1</v>
      </c>
      <c r="F137" s="32" t="n">
        <v>1</v>
      </c>
      <c r="G137" s="32" t="n">
        <v>1</v>
      </c>
      <c r="H137" s="32" t="n">
        <v>1</v>
      </c>
      <c r="I137" s="32" t="n">
        <v>1</v>
      </c>
      <c r="J137" s="32" t="n">
        <v>1</v>
      </c>
      <c r="K137" s="32" t="n">
        <v>1</v>
      </c>
      <c r="L137" s="32" t="n">
        <v>1</v>
      </c>
      <c r="M137" s="32" t="n">
        <v>1</v>
      </c>
      <c r="N137" s="32" t="n">
        <v>1</v>
      </c>
      <c r="O137" s="32" t="n">
        <v>1</v>
      </c>
      <c r="P137" s="32" t="n">
        <v>1</v>
      </c>
      <c r="Q137" s="32" t="n">
        <v>1</v>
      </c>
      <c r="R137" s="32" t="n">
        <v>1</v>
      </c>
      <c r="S137" s="32" t="n">
        <v>1</v>
      </c>
      <c r="T137" s="32" t="n">
        <v>1</v>
      </c>
      <c r="U137" s="32" t="n">
        <v>1</v>
      </c>
      <c r="V137" s="32" t="n">
        <v>1</v>
      </c>
      <c r="W137" s="32" t="n">
        <v>1</v>
      </c>
      <c r="X137" s="32" t="n">
        <v>1</v>
      </c>
      <c r="Y137" s="32" t="n">
        <v>1</v>
      </c>
      <c r="Z137" s="32" t="n">
        <v>1</v>
      </c>
      <c r="AA137" s="32" t="n">
        <v>1</v>
      </c>
      <c r="AB137" s="32" t="n">
        <v>1</v>
      </c>
      <c r="AC137" s="32" t="n">
        <v>1</v>
      </c>
      <c r="AD137" s="32" t="n">
        <v>1</v>
      </c>
      <c r="AE137" s="32" t="n">
        <v>1</v>
      </c>
      <c r="AF137" s="32" t="n">
        <v>1</v>
      </c>
      <c r="AG137" s="32" t="n">
        <v>1</v>
      </c>
      <c r="AH137" s="34" t="n">
        <v>1</v>
      </c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27" t="n">
        <f aca="false">+A137+1</f>
        <v>26</v>
      </c>
      <c r="B138" s="28" t="s">
        <v>101</v>
      </c>
      <c r="C138" s="27" t="n">
        <v>1162</v>
      </c>
      <c r="D138" s="29"/>
      <c r="E138" s="32" t="n">
        <v>1</v>
      </c>
      <c r="F138" s="32" t="n">
        <v>1</v>
      </c>
      <c r="G138" s="32" t="n">
        <v>1</v>
      </c>
      <c r="H138" s="32" t="n">
        <v>1</v>
      </c>
      <c r="I138" s="32" t="n">
        <v>1</v>
      </c>
      <c r="J138" s="32" t="n">
        <v>1</v>
      </c>
      <c r="K138" s="32" t="n">
        <v>1</v>
      </c>
      <c r="L138" s="32" t="n">
        <v>1</v>
      </c>
      <c r="M138" s="32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2" t="n">
        <v>1</v>
      </c>
      <c r="T138" s="32" t="n">
        <v>1</v>
      </c>
      <c r="U138" s="32" t="n">
        <v>1</v>
      </c>
      <c r="V138" s="32" t="n">
        <v>1</v>
      </c>
      <c r="W138" s="32" t="n">
        <v>1</v>
      </c>
      <c r="X138" s="32" t="n">
        <v>1</v>
      </c>
      <c r="Y138" s="32" t="n">
        <v>1</v>
      </c>
      <c r="Z138" s="32" t="n">
        <v>1</v>
      </c>
      <c r="AA138" s="32" t="n">
        <v>1</v>
      </c>
      <c r="AB138" s="32" t="n">
        <v>1</v>
      </c>
      <c r="AC138" s="32" t="n">
        <v>1</v>
      </c>
      <c r="AD138" s="32" t="n">
        <v>1</v>
      </c>
      <c r="AE138" s="32" t="n">
        <v>1</v>
      </c>
      <c r="AF138" s="32" t="n">
        <v>1</v>
      </c>
      <c r="AG138" s="32" t="n">
        <v>1</v>
      </c>
      <c r="AH138" s="34" t="n">
        <v>1</v>
      </c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83" t="n">
        <f aca="false">+A138+1</f>
        <v>27</v>
      </c>
      <c r="B139" s="84" t="s">
        <v>102</v>
      </c>
      <c r="C139" s="83" t="n">
        <v>1150</v>
      </c>
      <c r="D139" s="85"/>
      <c r="E139" s="45" t="n">
        <v>1</v>
      </c>
      <c r="F139" s="45" t="n">
        <v>1</v>
      </c>
      <c r="G139" s="45" t="n">
        <v>1</v>
      </c>
      <c r="H139" s="45" t="n">
        <v>1</v>
      </c>
      <c r="I139" s="45" t="n">
        <v>1</v>
      </c>
      <c r="J139" s="45" t="n">
        <v>1</v>
      </c>
      <c r="K139" s="45" t="n">
        <v>1</v>
      </c>
      <c r="L139" s="45" t="n">
        <v>1</v>
      </c>
      <c r="M139" s="45" t="n">
        <v>1</v>
      </c>
      <c r="N139" s="45" t="n">
        <v>1</v>
      </c>
      <c r="O139" s="45" t="n">
        <v>1</v>
      </c>
      <c r="P139" s="45" t="n">
        <v>1</v>
      </c>
      <c r="Q139" s="45" t="n">
        <v>1</v>
      </c>
      <c r="R139" s="45" t="n">
        <v>1</v>
      </c>
      <c r="S139" s="45" t="n">
        <v>1</v>
      </c>
      <c r="T139" s="45" t="n">
        <v>1</v>
      </c>
      <c r="U139" s="45" t="n">
        <v>1</v>
      </c>
      <c r="V139" s="45" t="n">
        <v>1</v>
      </c>
      <c r="W139" s="45" t="n">
        <v>1</v>
      </c>
      <c r="X139" s="45" t="n">
        <v>1</v>
      </c>
      <c r="Y139" s="45" t="n">
        <v>1</v>
      </c>
      <c r="Z139" s="45" t="n">
        <v>1</v>
      </c>
      <c r="AA139" s="45" t="n">
        <v>1</v>
      </c>
      <c r="AB139" s="45" t="n">
        <v>1</v>
      </c>
      <c r="AC139" s="45" t="n">
        <v>1</v>
      </c>
      <c r="AD139" s="45" t="n">
        <v>1</v>
      </c>
      <c r="AE139" s="45" t="n">
        <v>1</v>
      </c>
      <c r="AF139" s="45" t="n">
        <v>1</v>
      </c>
      <c r="AG139" s="45" t="n">
        <v>1</v>
      </c>
      <c r="AH139" s="46" t="n">
        <v>1</v>
      </c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47"/>
      <c r="B140" s="48" t="s">
        <v>11</v>
      </c>
      <c r="C140" s="49"/>
      <c r="D140" s="50"/>
      <c r="E140" s="53" t="n">
        <f aca="false">(E113*$C113)+(E114*$C114)+(E115*$C115)+(E116*$C116)+(E117*$C117)+(E118*$C118)+(E119*$C119)+(E120*$C120)+(E121*$C121)+(E122*$C122)+(E123*$C123)+(E124*$C124)+(E125*$C125)+(E126*$C126)+(E127*$C127)+(E128*$C128)+(E129*$C129)+(E130*$C130)+(E131*$C131)+(E132*$C132)+(E133*$C133)+(E134*$C134)+(E135*$C135)+(E136*$C136)+(E137*$C137)+(E138*$C138)+(E139*$C139)</f>
        <v>24996.8</v>
      </c>
      <c r="F140" s="53" t="n">
        <f aca="false">(F113*$C113)+(F114*$C114)+(F115*$C115)+(F116*$C116)+(F117*$C117)+(F118*$C118)+(F119*$C119)+(F120*$C120)+(F121*$C121)+(F122*$C122)+(F123*$C123)+(F124*$C124)+(F125*$C125)+(F126*$C126)+(F127*$C127)+(F128*$C128)+(F129*$C129)+(F130*$C130)+(F131*$C131)+(F132*$C132)+(F133*$C133)+(F134*$C134)+(F135*$C135)+(F136*$C136)+(F137*$C137)+(F138*$C138)+(F139*$C139)</f>
        <v>25166</v>
      </c>
      <c r="G140" s="53" t="n">
        <f aca="false">(G113*$C113)+(G114*$C114)+(G115*$C115)+(G116*$C116)+(G117*$C117)+(G118*$C118)+(G119*$C119)+(G120*$C120)+(G121*$C121)+(G122*$C122)+(G123*$C123)+(G124*$C124)+(G125*$C125)+(G126*$C126)+(G127*$C127)+(G128*$C128)+(G129*$C129)+(G130*$C130)+(G131*$C131)+(G132*$C132)+(G133*$C133)+(G134*$C134)+(G135*$C135)+(G136*$C136)+(G137*$C137)+(G138*$C138)+(G139*$C139)</f>
        <v>25335.2</v>
      </c>
      <c r="H140" s="53" t="n">
        <f aca="false">(H113*$C113)+(H114*$C114)+(H115*$C115)+(H116*$C116)+(H117*$C117)+(H118*$C118)+(H119*$C119)+(H120*$C120)+(H121*$C121)+(H122*$C122)+(H123*$C123)+(H124*$C124)+(H125*$C125)+(H126*$C126)+(H127*$C127)+(H128*$C128)+(H129*$C129)+(H130*$C130)+(H131*$C131)+(H132*$C132)+(H133*$C133)+(H134*$C134)+(H135*$C135)+(H136*$C136)+(H137*$C137)+(H138*$C138)+(H139*$C139)</f>
        <v>25504.4</v>
      </c>
      <c r="I140" s="53" t="n">
        <f aca="false">(I113*$C113)+(I114*$C114)+(I115*$C115)+(I116*$C116)+(I117*$C117)+(I118*$C118)+(I119*$C119)+(I120*$C120)+(I121*$C121)+(I122*$C122)+(I123*$C123)+(I124*$C124)+(I125*$C125)+(I126*$C126)+(I127*$C127)+(I128*$C128)+(I129*$C129)+(I130*$C130)+(I131*$C131)+(I132*$C132)+(I133*$C133)+(I134*$C134)+(I135*$C135)+(I136*$C136)+(I137*$C137)+(I138*$C138)+(I139*$C139)</f>
        <v>25589</v>
      </c>
      <c r="J140" s="53" t="n">
        <f aca="false">(J113*$C113)+(J114*$C114)+(J115*$C115)+(J116*$C116)+(J117*$C117)+(J118*$C118)+(J119*$C119)+(J120*$C120)+(J121*$C121)+(J122*$C122)+(J123*$C123)+(J124*$C124)+(J125*$C125)+(J126*$C126)+(J127*$C127)+(J128*$C128)+(J129*$C129)+(J130*$C130)+(J131*$C131)+(J132*$C132)+(J133*$C133)+(J134*$C134)+(J135*$C135)+(J136*$C136)+(J137*$C137)+(J138*$C138)+(J139*$C139)</f>
        <v>25589</v>
      </c>
      <c r="K140" s="53" t="n">
        <f aca="false">(K113*$C113)+(K114*$C114)+(K115*$C115)+(K116*$C116)+(K117*$C117)+(K118*$C118)+(K119*$C119)+(K120*$C120)+(K121*$C121)+(K122*$C122)+(K123*$C123)+(K124*$C124)+(K125*$C125)+(K126*$C126)+(K127*$C127)+(K128*$C128)+(K129*$C129)+(K130*$C130)+(K131*$C131)+(K132*$C132)+(K133*$C133)+(K134*$C134)+(K135*$C135)+(K136*$C136)+(K137*$C137)+(K138*$C138)+(K139*$C139)</f>
        <v>25589</v>
      </c>
      <c r="L140" s="53" t="n">
        <f aca="false">(L113*$C113)+(L114*$C114)+(L115*$C115)+(L116*$C116)+(L117*$C117)+(L118*$C118)+(L119*$C119)+(L120*$C120)+(L121*$C121)+(L122*$C122)+(L123*$C123)+(L124*$C124)+(L125*$C125)+(L126*$C126)+(L127*$C127)+(L128*$C128)+(L129*$C129)+(L130*$C130)+(L131*$C131)+(L132*$C132)+(L133*$C133)+(L134*$C134)+(L135*$C135)+(L136*$C136)+(L137*$C137)+(L138*$C138)+(L139*$C139)</f>
        <v>25589</v>
      </c>
      <c r="M140" s="53" t="n">
        <f aca="false">(M113*$C113)+(M114*$C114)+(M115*$C115)+(M116*$C116)+(M117*$C117)+(M118*$C118)+(M119*$C119)+(M120*$C120)+(M121*$C121)+(M122*$C122)+(M123*$C123)+(M124*$C124)+(M125*$C125)+(M126*$C126)+(M127*$C127)+(M128*$C128)+(M129*$C129)+(M130*$C130)+(M131*$C131)+(M132*$C132)+(M133*$C133)+(M134*$C134)+(M135*$C135)+(M136*$C136)+(M137*$C137)+(M138*$C138)+(M139*$C139)</f>
        <v>25589</v>
      </c>
      <c r="N140" s="53" t="n">
        <f aca="false">(N113*$C113)+(N114*$C114)+(N115*$C115)+(N116*$C116)+(N117*$C117)+(N118*$C118)+(N119*$C119)+(N120*$C120)+(N121*$C121)+(N122*$C122)+(N123*$C123)+(N124*$C124)+(N125*$C125)+(N126*$C126)+(N127*$C127)+(N128*$C128)+(N129*$C129)+(N130*$C130)+(N131*$C131)+(N132*$C132)+(N133*$C133)+(N134*$C134)+(N135*$C135)+(N136*$C136)+(N137*$C137)+(N138*$C138)+(N139*$C139)</f>
        <v>25589</v>
      </c>
      <c r="O140" s="53" t="n">
        <f aca="false">(O113*$C113)+(O114*$C114)+(O115*$C115)+(O116*$C116)+(O117*$C117)+(O118*$C118)+(O119*$C119)+(O120*$C120)+(O121*$C121)+(O122*$C122)+(O123*$C123)+(O124*$C124)+(O125*$C125)+(O126*$C126)+(O127*$C127)+(O128*$C128)+(O129*$C129)+(O130*$C130)+(O131*$C131)+(O132*$C132)+(O133*$C133)+(O134*$C134)+(O135*$C135)+(O136*$C136)+(O137*$C137)+(O138*$C138)+(O139*$C139)</f>
        <v>25589</v>
      </c>
      <c r="P140" s="53" t="n">
        <f aca="false">(P113*$C113)+(P114*$C114)+(P115*$C115)+(P116*$C116)+(P117*$C117)+(P118*$C118)+(P119*$C119)+(P120*$C120)+(P121*$C121)+(P122*$C122)+(P123*$C123)+(P124*$C124)+(P125*$C125)+(P126*$C126)+(P127*$C127)+(P128*$C128)+(P129*$C129)+(P130*$C130)+(P131*$C131)+(P132*$C132)+(P133*$C133)+(P134*$C134)+(P135*$C135)+(P136*$C136)+(P137*$C137)+(P138*$C138)+(P139*$C139)</f>
        <v>25589</v>
      </c>
      <c r="Q140" s="53" t="n">
        <f aca="false">(Q113*$C113)+(Q114*$C114)+(Q115*$C115)+(Q116*$C116)+(Q117*$C117)+(Q118*$C118)+(Q119*$C119)+(Q120*$C120)+(Q121*$C121)+(Q122*$C122)+(Q123*$C123)+(Q124*$C124)+(Q125*$C125)+(Q126*$C126)+(Q127*$C127)+(Q128*$C128)+(Q129*$C129)+(Q130*$C130)+(Q131*$C131)+(Q132*$C132)+(Q133*$C133)+(Q134*$C134)+(Q135*$C135)+(Q136*$C136)+(Q137*$C137)+(Q138*$C138)+(Q139*$C139)</f>
        <v>25589</v>
      </c>
      <c r="R140" s="53" t="n">
        <f aca="false">(R113*$C113)+(R114*$C114)+(R115*$C115)+(R116*$C116)+(R117*$C117)+(R118*$C118)+(R119*$C119)+(R120*$C120)+(R121*$C121)+(R122*$C122)+(R123*$C123)+(R124*$C124)+(R125*$C125)+(R126*$C126)+(R127*$C127)+(R128*$C128)+(R129*$C129)+(R130*$C130)+(R131*$C131)+(R132*$C132)+(R133*$C133)+(R134*$C134)+(R135*$C135)+(R136*$C136)+(R137*$C137)+(R138*$C138)+(R139*$C139)</f>
        <v>25589</v>
      </c>
      <c r="S140" s="53" t="n">
        <f aca="false">(S113*$C113)+(S114*$C114)+(S115*$C115)+(S116*$C116)+(S117*$C117)+(S118*$C118)+(S119*$C119)+(S120*$C120)+(S121*$C121)+(S122*$C122)+(S123*$C123)+(S124*$C124)+(S125*$C125)+(S126*$C126)+(S127*$C127)+(S128*$C128)+(S129*$C129)+(S130*$C130)+(S131*$C131)+(S132*$C132)+(S133*$C133)+(S134*$C134)+(S135*$C135)+(S136*$C136)+(S137*$C137)+(S138*$C138)+(S139*$C139)</f>
        <v>25589</v>
      </c>
      <c r="T140" s="53" t="n">
        <f aca="false">(T113*$C113)+(T114*$C114)+(T115*$C115)+(T116*$C116)+(T117*$C117)+(T118*$C118)+(T119*$C119)+(T120*$C120)+(T121*$C121)+(T122*$C122)+(T123*$C123)+(T124*$C124)+(T125*$C125)+(T126*$C126)+(T127*$C127)+(T128*$C128)+(T129*$C129)+(T130*$C130)+(T131*$C131)+(T132*$C132)+(T133*$C133)+(T134*$C134)+(T135*$C135)+(T136*$C136)+(T137*$C137)+(T138*$C138)+(T139*$C139)</f>
        <v>25589</v>
      </c>
      <c r="U140" s="53" t="n">
        <f aca="false">(U113*$C113)+(U114*$C114)+(U115*$C115)+(U116*$C116)+(U117*$C117)+(U118*$C118)+(U119*$C119)+(U120*$C120)+(U121*$C121)+(U122*$C122)+(U123*$C123)+(U124*$C124)+(U125*$C125)+(U126*$C126)+(U127*$C127)+(U128*$C128)+(U129*$C129)+(U130*$C130)+(U131*$C131)+(U132*$C132)+(U133*$C133)+(U134*$C134)+(U135*$C135)+(U136*$C136)+(U137*$C137)+(U138*$C138)+(U139*$C139)</f>
        <v>25589</v>
      </c>
      <c r="V140" s="53" t="n">
        <f aca="false">(V113*$C113)+(V114*$C114)+(V115*$C115)+(V116*$C116)+(V117*$C117)+(V118*$C118)+(V119*$C119)+(V120*$C120)+(V121*$C121)+(V122*$C122)+(V123*$C123)+(V124*$C124)+(V125*$C125)+(V126*$C126)+(V127*$C127)+(V128*$C128)+(V129*$C129)+(V130*$C130)+(V131*$C131)+(V132*$C132)+(V133*$C133)+(V134*$C134)+(V135*$C135)+(V136*$C136)+(V137*$C137)+(V138*$C138)+(V139*$C139)</f>
        <v>25589</v>
      </c>
      <c r="W140" s="53" t="n">
        <f aca="false">(W113*$C113)+(W114*$C114)+(W115*$C115)+(W116*$C116)+(W117*$C117)+(W118*$C118)+(W119*$C119)+(W120*$C120)+(W121*$C121)+(W122*$C122)+(W123*$C123)+(W124*$C124)+(W125*$C125)+(W126*$C126)+(W127*$C127)+(W128*$C128)+(W129*$C129)+(W130*$C130)+(W131*$C131)+(W132*$C132)+(W133*$C133)+(W134*$C134)+(W135*$C135)+(W136*$C136)+(W137*$C137)+(W138*$C138)+(W139*$C139)</f>
        <v>25589</v>
      </c>
      <c r="X140" s="53" t="n">
        <f aca="false">(X113*$C113)+(X114*$C114)+(X115*$C115)+(X116*$C116)+(X117*$C117)+(X118*$C118)+(X119*$C119)+(X120*$C120)+(X121*$C121)+(X122*$C122)+(X123*$C123)+(X124*$C124)+(X125*$C125)+(X126*$C126)+(X127*$C127)+(X128*$C128)+(X129*$C129)+(X130*$C130)+(X131*$C131)+(X132*$C132)+(X133*$C133)+(X134*$C134)+(X135*$C135)+(X136*$C136)+(X137*$C137)+(X138*$C138)+(X139*$C139)</f>
        <v>25589</v>
      </c>
      <c r="Y140" s="53" t="n">
        <f aca="false">(Y113*$C113)+(Y114*$C114)+(Y115*$C115)+(Y116*$C116)+(Y117*$C117)+(Y118*$C118)+(Y119*$C119)+(Y120*$C120)+(Y121*$C121)+(Y122*$C122)+(Y123*$C123)+(Y124*$C124)+(Y125*$C125)+(Y126*$C126)+(Y127*$C127)+(Y128*$C128)+(Y129*$C129)+(Y130*$C130)+(Y131*$C131)+(Y132*$C132)+(Y133*$C133)+(Y134*$C134)+(Y135*$C135)+(Y136*$C136)+(Y137*$C137)+(Y138*$C138)+(Y139*$C139)</f>
        <v>25589</v>
      </c>
      <c r="Z140" s="53" t="n">
        <f aca="false">(Z113*$C113)+(Z114*$C114)+(Z115*$C115)+(Z116*$C116)+(Z117*$C117)+(Z118*$C118)+(Z119*$C119)+(Z120*$C120)+(Z121*$C121)+(Z122*$C122)+(Z123*$C123)+(Z124*$C124)+(Z125*$C125)+(Z126*$C126)+(Z127*$C127)+(Z128*$C128)+(Z129*$C129)+(Z130*$C130)+(Z131*$C131)+(Z132*$C132)+(Z133*$C133)+(Z134*$C134)+(Z135*$C135)+(Z136*$C136)+(Z137*$C137)+(Z138*$C138)+(Z139*$C139)</f>
        <v>25589</v>
      </c>
      <c r="AA140" s="53" t="n">
        <f aca="false">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+(AA134*$C134)+(AA135*$C135)+(AA136*$C136)+(AA137*$C137)+(AA138*$C138)+(AA139*$C139)</f>
        <v>25589</v>
      </c>
      <c r="AB140" s="53" t="n">
        <f aca="false">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+(AB134*$C134)+(AB135*$C135)+(AB136*$C136)+(AB137*$C137)+(AB138*$C138)+(AB139*$C139)</f>
        <v>25589</v>
      </c>
      <c r="AC140" s="53" t="n">
        <f aca="false">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+(AC134*$C134)+(AC135*$C135)+(AC136*$C136)+(AC137*$C137)+(AC138*$C138)+(AC139*$C139)</f>
        <v>25589</v>
      </c>
      <c r="AD140" s="53" t="n">
        <f aca="false">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+(AD134*$C134)+(AD135*$C135)+(AD136*$C136)+(AD137*$C137)+(AD138*$C138)+(AD139*$C139)</f>
        <v>25589</v>
      </c>
      <c r="AE140" s="53" t="n">
        <f aca="false">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+(AE134*$C134)+(AE135*$C135)+(AE136*$C136)+(AE137*$C137)+(AE138*$C138)+(AE139*$C139)</f>
        <v>25589</v>
      </c>
      <c r="AF140" s="53" t="n">
        <f aca="false">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+(AF134*$C134)+(AF135*$C135)+(AF136*$C136)+(AF137*$C137)+(AF138*$C138)+(AF139*$C139)</f>
        <v>25589</v>
      </c>
      <c r="AG140" s="53" t="n">
        <f aca="false">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+(AG134*$C134)+(AG135*$C135)+(AG136*$C136)+(AG137*$C137)+(AG138*$C138)+(AG139*$C139)</f>
        <v>25589</v>
      </c>
      <c r="AH140" s="55" t="n">
        <f aca="false">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+(AH134*$C134)+(AH135*$C135)+(AH136*$C136)+(AH137*$C137)+(AH138*$C138)+(AH139*$C139)</f>
        <v>25589</v>
      </c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56"/>
      <c r="B141" s="57" t="s">
        <v>12</v>
      </c>
      <c r="C141" s="58" t="n">
        <v>0.039</v>
      </c>
      <c r="D141" s="59"/>
      <c r="E141" s="51" t="n">
        <f aca="false">(IF(E113&lt;100%,0,E113*$C113)+IF(E114&lt;100%,0,E114*$C114)+IF(E115&lt;100%,0,E115*$C115)+IF(E116&lt;100%,0,E116*$C116)+IF(E117&lt;100%,0,E117*$C117)+IF(E118&lt;100%,0,E118*$C118)+IF(E119&lt;100%,0,E119*$C119)+IF(E120&lt;100%,0,E120*$C120)+IF(E121&lt;100%,0,E121*$C121)+IF(E122&lt;100%,0,E122*$C122)+IF(E123&lt;100%,0,E123*$C123)+IF(E124&lt;100%,0,E124*$C124)+IF(E125&lt;100%,0,E125*$C125)+IF(E126&lt;100%,0,E126*$C126)+IF(E127&lt;100%,0,E127*$C127)+IF(E128&lt;100%,0,E128*$C128)+IF(E129&lt;100%,0,E129*$C129)+IF(E130&lt;100%,0,E130*$C130)+IF(E131&lt;100%,0,E131*$C131)+IF(E132&lt;100%,0,E132*$C132)+IF(E133&lt;100%,0,E133*$C133)+IF(E134&lt;100%,0,E134*$C134)+IF(E135&lt;100%,0,E135*$C135)+IF(E136&lt;100%,0,E136*$C136)+IF(E137&lt;100%,0,E137*$C137)+IF(E138&lt;100%,0,E138*$C138)+IF(E139&lt;100%,0,E139*$C139))*$C141</f>
        <v>964.977</v>
      </c>
      <c r="F141" s="51" t="n">
        <f aca="false">(IF(F113&lt;100%,0,F113*$C113)+IF(F114&lt;100%,0,F114*$C114)+IF(F115&lt;100%,0,F115*$C115)+IF(F116&lt;100%,0,F116*$C116)+IF(F117&lt;100%,0,F117*$C117)+IF(F118&lt;100%,0,F118*$C118)+IF(F119&lt;100%,0,F119*$C119)+IF(F120&lt;100%,0,F120*$C120)+IF(F121&lt;100%,0,F121*$C121)+IF(F122&lt;100%,0,F122*$C122)+IF(F123&lt;100%,0,F123*$C123)+IF(F124&lt;100%,0,F124*$C124)+IF(F125&lt;100%,0,F125*$C125)+IF(F126&lt;100%,0,F126*$C126)+IF(F127&lt;100%,0,F127*$C127)+IF(F128&lt;100%,0,F128*$C128)+IF(F129&lt;100%,0,F129*$C129)+IF(F130&lt;100%,0,F130*$C130)+IF(F131&lt;100%,0,F131*$C131)+IF(F132&lt;100%,0,F132*$C132)+IF(F133&lt;100%,0,F133*$C133)+IF(F134&lt;100%,0,F134*$C134)+IF(F135&lt;100%,0,F135*$C135)+IF(F136&lt;100%,0,F136*$C136)+IF(F137&lt;100%,0,F137*$C137)+IF(F138&lt;100%,0,F138*$C138)+IF(F139&lt;100%,0,F139*$C139))*$C141</f>
        <v>964.977</v>
      </c>
      <c r="G141" s="51" t="n">
        <f aca="false">(IF(G113&lt;100%,0,G113*$C113)+IF(G114&lt;100%,0,G114*$C114)+IF(G115&lt;100%,0,G115*$C115)+IF(G116&lt;100%,0,G116*$C116)+IF(G117&lt;100%,0,G117*$C117)+IF(G118&lt;100%,0,G118*$C118)+IF(G119&lt;100%,0,G119*$C119)+IF(G120&lt;100%,0,G120*$C120)+IF(G121&lt;100%,0,G121*$C121)+IF(G122&lt;100%,0,G122*$C122)+IF(G123&lt;100%,0,G123*$C123)+IF(G124&lt;100%,0,G124*$C124)+IF(G125&lt;100%,0,G125*$C125)+IF(G126&lt;100%,0,G126*$C126)+IF(G127&lt;100%,0,G127*$C127)+IF(G128&lt;100%,0,G128*$C128)+IF(G129&lt;100%,0,G129*$C129)+IF(G130&lt;100%,0,G130*$C130)+IF(G131&lt;100%,0,G131*$C131)+IF(G132&lt;100%,0,G132*$C132)+IF(G133&lt;100%,0,G133*$C133)+IF(G134&lt;100%,0,G134*$C134)+IF(G135&lt;100%,0,G135*$C135)+IF(G136&lt;100%,0,G136*$C136)+IF(G137&lt;100%,0,G137*$C137)+IF(G138&lt;100%,0,G138*$C138)+IF(G139&lt;100%,0,G139*$C139))*$C141</f>
        <v>964.977</v>
      </c>
      <c r="H141" s="51" t="n">
        <f aca="false">(IF(H113&lt;100%,0,H113*$C113)+IF(H114&lt;100%,0,H114*$C114)+IF(H115&lt;100%,0,H115*$C115)+IF(H116&lt;100%,0,H116*$C116)+IF(H117&lt;100%,0,H117*$C117)+IF(H118&lt;100%,0,H118*$C118)+IF(H119&lt;100%,0,H119*$C119)+IF(H120&lt;100%,0,H120*$C120)+IF(H121&lt;100%,0,H121*$C121)+IF(H122&lt;100%,0,H122*$C122)+IF(H123&lt;100%,0,H123*$C123)+IF(H124&lt;100%,0,H124*$C124)+IF(H125&lt;100%,0,H125*$C125)+IF(H126&lt;100%,0,H126*$C126)+IF(H127&lt;100%,0,H127*$C127)+IF(H128&lt;100%,0,H128*$C128)+IF(H129&lt;100%,0,H129*$C129)+IF(H130&lt;100%,0,H130*$C130)+IF(H131&lt;100%,0,H131*$C131)+IF(H132&lt;100%,0,H132*$C132)+IF(H133&lt;100%,0,H133*$C133)+IF(H134&lt;100%,0,H134*$C134)+IF(H135&lt;100%,0,H135*$C135)+IF(H136&lt;100%,0,H136*$C136)+IF(H137&lt;100%,0,H137*$C137)+IF(H138&lt;100%,0,H138*$C138)+IF(H139&lt;100%,0,H139*$C139))*$C141</f>
        <v>964.977</v>
      </c>
      <c r="I141" s="51" t="n">
        <f aca="false">(IF(I113&lt;100%,0,I113*$C113)+IF(I114&lt;100%,0,I114*$C114)+IF(I115&lt;100%,0,I115*$C115)+IF(I116&lt;100%,0,I116*$C116)+IF(I117&lt;100%,0,I117*$C117)+IF(I118&lt;100%,0,I118*$C118)+IF(I119&lt;100%,0,I119*$C119)+IF(I120&lt;100%,0,I120*$C120)+IF(I121&lt;100%,0,I121*$C121)+IF(I122&lt;100%,0,I122*$C122)+IF(I123&lt;100%,0,I123*$C123)+IF(I124&lt;100%,0,I124*$C124)+IF(I125&lt;100%,0,I125*$C125)+IF(I126&lt;100%,0,I126*$C126)+IF(I127&lt;100%,0,I127*$C127)+IF(I128&lt;100%,0,I128*$C128)+IF(I129&lt;100%,0,I129*$C129)+IF(I130&lt;100%,0,I130*$C130)+IF(I131&lt;100%,0,I131*$C131)+IF(I132&lt;100%,0,I132*$C132)+IF(I133&lt;100%,0,I133*$C133)+IF(I134&lt;100%,0,I134*$C134)+IF(I135&lt;100%,0,I135*$C135)+IF(I136&lt;100%,0,I136*$C136)+IF(I137&lt;100%,0,I137*$C137)+IF(I138&lt;100%,0,I138*$C138)+IF(I139&lt;100%,0,I139*$C139))*$C141</f>
        <v>997.971</v>
      </c>
      <c r="J141" s="51" t="n">
        <f aca="false">(IF(J113&lt;100%,0,J113*$C113)+IF(J114&lt;100%,0,J114*$C114)+IF(J115&lt;100%,0,J115*$C115)+IF(J116&lt;100%,0,J116*$C116)+IF(J117&lt;100%,0,J117*$C117)+IF(J118&lt;100%,0,J118*$C118)+IF(J119&lt;100%,0,J119*$C119)+IF(J120&lt;100%,0,J120*$C120)+IF(J121&lt;100%,0,J121*$C121)+IF(J122&lt;100%,0,J122*$C122)+IF(J123&lt;100%,0,J123*$C123)+IF(J124&lt;100%,0,J124*$C124)+IF(J125&lt;100%,0,J125*$C125)+IF(J126&lt;100%,0,J126*$C126)+IF(J127&lt;100%,0,J127*$C127)+IF(J128&lt;100%,0,J128*$C128)+IF(J129&lt;100%,0,J129*$C129)+IF(J130&lt;100%,0,J130*$C130)+IF(J131&lt;100%,0,J131*$C131)+IF(J132&lt;100%,0,J132*$C132)+IF(J133&lt;100%,0,J133*$C133)+IF(J134&lt;100%,0,J134*$C134)+IF(J135&lt;100%,0,J135*$C135)+IF(J136&lt;100%,0,J136*$C136)+IF(J137&lt;100%,0,J137*$C137)+IF(J138&lt;100%,0,J138*$C138)+IF(J139&lt;100%,0,J139*$C139))*$C141</f>
        <v>997.971</v>
      </c>
      <c r="K141" s="51" t="n">
        <f aca="false">(IF(K113&lt;100%,0,K113*$C113)+IF(K114&lt;100%,0,K114*$C114)+IF(K115&lt;100%,0,K115*$C115)+IF(K116&lt;100%,0,K116*$C116)+IF(K117&lt;100%,0,K117*$C117)+IF(K118&lt;100%,0,K118*$C118)+IF(K119&lt;100%,0,K119*$C119)+IF(K120&lt;100%,0,K120*$C120)+IF(K121&lt;100%,0,K121*$C121)+IF(K122&lt;100%,0,K122*$C122)+IF(K123&lt;100%,0,K123*$C123)+IF(K124&lt;100%,0,K124*$C124)+IF(K125&lt;100%,0,K125*$C125)+IF(K126&lt;100%,0,K126*$C126)+IF(K127&lt;100%,0,K127*$C127)+IF(K128&lt;100%,0,K128*$C128)+IF(K129&lt;100%,0,K129*$C129)+IF(K130&lt;100%,0,K130*$C130)+IF(K131&lt;100%,0,K131*$C131)+IF(K132&lt;100%,0,K132*$C132)+IF(K133&lt;100%,0,K133*$C133)+IF(K134&lt;100%,0,K134*$C134)+IF(K135&lt;100%,0,K135*$C135)+IF(K136&lt;100%,0,K136*$C136)+IF(K137&lt;100%,0,K137*$C137)+IF(K138&lt;100%,0,K138*$C138)+IF(K139&lt;100%,0,K139*$C139))*$C141</f>
        <v>997.971</v>
      </c>
      <c r="L141" s="51" t="n">
        <f aca="false">(IF(L113&lt;100%,0,L113*$C113)+IF(L114&lt;100%,0,L114*$C114)+IF(L115&lt;100%,0,L115*$C115)+IF(L116&lt;100%,0,L116*$C116)+IF(L117&lt;100%,0,L117*$C117)+IF(L118&lt;100%,0,L118*$C118)+IF(L119&lt;100%,0,L119*$C119)+IF(L120&lt;100%,0,L120*$C120)+IF(L121&lt;100%,0,L121*$C121)+IF(L122&lt;100%,0,L122*$C122)+IF(L123&lt;100%,0,L123*$C123)+IF(L124&lt;100%,0,L124*$C124)+IF(L125&lt;100%,0,L125*$C125)+IF(L126&lt;100%,0,L126*$C126)+IF(L127&lt;100%,0,L127*$C127)+IF(L128&lt;100%,0,L128*$C128)+IF(L129&lt;100%,0,L129*$C129)+IF(L130&lt;100%,0,L130*$C130)+IF(L131&lt;100%,0,L131*$C131)+IF(L132&lt;100%,0,L132*$C132)+IF(L133&lt;100%,0,L133*$C133)+IF(L134&lt;100%,0,L134*$C134)+IF(L135&lt;100%,0,L135*$C135)+IF(L136&lt;100%,0,L136*$C136)+IF(L137&lt;100%,0,L137*$C137)+IF(L138&lt;100%,0,L138*$C138)+IF(L139&lt;100%,0,L139*$C139))*$C141</f>
        <v>997.971</v>
      </c>
      <c r="M141" s="51" t="n">
        <f aca="false">(IF(M113&lt;100%,0,M113*$C113)+IF(M114&lt;100%,0,M114*$C114)+IF(M115&lt;100%,0,M115*$C115)+IF(M116&lt;100%,0,M116*$C116)+IF(M117&lt;100%,0,M117*$C117)+IF(M118&lt;100%,0,M118*$C118)+IF(M119&lt;100%,0,M119*$C119)+IF(M120&lt;100%,0,M120*$C120)+IF(M121&lt;100%,0,M121*$C121)+IF(M122&lt;100%,0,M122*$C122)+IF(M123&lt;100%,0,M123*$C123)+IF(M124&lt;100%,0,M124*$C124)+IF(M125&lt;100%,0,M125*$C125)+IF(M126&lt;100%,0,M126*$C126)+IF(M127&lt;100%,0,M127*$C127)+IF(M128&lt;100%,0,M128*$C128)+IF(M129&lt;100%,0,M129*$C129)+IF(M130&lt;100%,0,M130*$C130)+IF(M131&lt;100%,0,M131*$C131)+IF(M132&lt;100%,0,M132*$C132)+IF(M133&lt;100%,0,M133*$C133)+IF(M134&lt;100%,0,M134*$C134)+IF(M135&lt;100%,0,M135*$C135)+IF(M136&lt;100%,0,M136*$C136)+IF(M137&lt;100%,0,M137*$C137)+IF(M138&lt;100%,0,M138*$C138)+IF(M139&lt;100%,0,M139*$C139))*$C141</f>
        <v>997.971</v>
      </c>
      <c r="N141" s="51" t="n">
        <f aca="false">(IF(N113&lt;100%,0,N113*$C113)+IF(N114&lt;100%,0,N114*$C114)+IF(N115&lt;100%,0,N115*$C115)+IF(N116&lt;100%,0,N116*$C116)+IF(N117&lt;100%,0,N117*$C117)+IF(N118&lt;100%,0,N118*$C118)+IF(N119&lt;100%,0,N119*$C119)+IF(N120&lt;100%,0,N120*$C120)+IF(N121&lt;100%,0,N121*$C121)+IF(N122&lt;100%,0,N122*$C122)+IF(N123&lt;100%,0,N123*$C123)+IF(N124&lt;100%,0,N124*$C124)+IF(N125&lt;100%,0,N125*$C125)+IF(N126&lt;100%,0,N126*$C126)+IF(N127&lt;100%,0,N127*$C127)+IF(N128&lt;100%,0,N128*$C128)+IF(N129&lt;100%,0,N129*$C129)+IF(N130&lt;100%,0,N130*$C130)+IF(N131&lt;100%,0,N131*$C131)+IF(N132&lt;100%,0,N132*$C132)+IF(N133&lt;100%,0,N133*$C133)+IF(N134&lt;100%,0,N134*$C134)+IF(N135&lt;100%,0,N135*$C135)+IF(N136&lt;100%,0,N136*$C136)+IF(N137&lt;100%,0,N137*$C137)+IF(N138&lt;100%,0,N138*$C138)+IF(N139&lt;100%,0,N139*$C139))*$C141</f>
        <v>997.971</v>
      </c>
      <c r="O141" s="51" t="n">
        <f aca="false">(IF(O113&lt;100%,0,O113*$C113)+IF(O114&lt;100%,0,O114*$C114)+IF(O115&lt;100%,0,O115*$C115)+IF(O116&lt;100%,0,O116*$C116)+IF(O117&lt;100%,0,O117*$C117)+IF(O118&lt;100%,0,O118*$C118)+IF(O119&lt;100%,0,O119*$C119)+IF(O120&lt;100%,0,O120*$C120)+IF(O121&lt;100%,0,O121*$C121)+IF(O122&lt;100%,0,O122*$C122)+IF(O123&lt;100%,0,O123*$C123)+IF(O124&lt;100%,0,O124*$C124)+IF(O125&lt;100%,0,O125*$C125)+IF(O126&lt;100%,0,O126*$C126)+IF(O127&lt;100%,0,O127*$C127)+IF(O128&lt;100%,0,O128*$C128)+IF(O129&lt;100%,0,O129*$C129)+IF(O130&lt;100%,0,O130*$C130)+IF(O131&lt;100%,0,O131*$C131)+IF(O132&lt;100%,0,O132*$C132)+IF(O133&lt;100%,0,O133*$C133)+IF(O134&lt;100%,0,O134*$C134)+IF(O135&lt;100%,0,O135*$C135)+IF(O136&lt;100%,0,O136*$C136)+IF(O137&lt;100%,0,O137*$C137)+IF(O138&lt;100%,0,O138*$C138)+IF(O139&lt;100%,0,O139*$C139))*$C141</f>
        <v>997.971</v>
      </c>
      <c r="P141" s="51" t="n">
        <f aca="false">(IF(P113&lt;100%,0,P113*$C113)+IF(P114&lt;100%,0,P114*$C114)+IF(P115&lt;100%,0,P115*$C115)+IF(P116&lt;100%,0,P116*$C116)+IF(P117&lt;100%,0,P117*$C117)+IF(P118&lt;100%,0,P118*$C118)+IF(P119&lt;100%,0,P119*$C119)+IF(P120&lt;100%,0,P120*$C120)+IF(P121&lt;100%,0,P121*$C121)+IF(P122&lt;100%,0,P122*$C122)+IF(P123&lt;100%,0,P123*$C123)+IF(P124&lt;100%,0,P124*$C124)+IF(P125&lt;100%,0,P125*$C125)+IF(P126&lt;100%,0,P126*$C126)+IF(P127&lt;100%,0,P127*$C127)+IF(P128&lt;100%,0,P128*$C128)+IF(P129&lt;100%,0,P129*$C129)+IF(P130&lt;100%,0,P130*$C130)+IF(P131&lt;100%,0,P131*$C131)+IF(P132&lt;100%,0,P132*$C132)+IF(P133&lt;100%,0,P133*$C133)+IF(P134&lt;100%,0,P134*$C134)+IF(P135&lt;100%,0,P135*$C135)+IF(P136&lt;100%,0,P136*$C136)+IF(P137&lt;100%,0,P137*$C137)+IF(P138&lt;100%,0,P138*$C138)+IF(P139&lt;100%,0,P139*$C139))*$C141</f>
        <v>997.971</v>
      </c>
      <c r="Q141" s="51" t="n">
        <f aca="false">(IF(Q113&lt;100%,0,Q113*$C113)+IF(Q114&lt;100%,0,Q114*$C114)+IF(Q115&lt;100%,0,Q115*$C115)+IF(Q116&lt;100%,0,Q116*$C116)+IF(Q117&lt;100%,0,Q117*$C117)+IF(Q118&lt;100%,0,Q118*$C118)+IF(Q119&lt;100%,0,Q119*$C119)+IF(Q120&lt;100%,0,Q120*$C120)+IF(Q121&lt;100%,0,Q121*$C121)+IF(Q122&lt;100%,0,Q122*$C122)+IF(Q123&lt;100%,0,Q123*$C123)+IF(Q124&lt;100%,0,Q124*$C124)+IF(Q125&lt;100%,0,Q125*$C125)+IF(Q126&lt;100%,0,Q126*$C126)+IF(Q127&lt;100%,0,Q127*$C127)+IF(Q128&lt;100%,0,Q128*$C128)+IF(Q129&lt;100%,0,Q129*$C129)+IF(Q130&lt;100%,0,Q130*$C130)+IF(Q131&lt;100%,0,Q131*$C131)+IF(Q132&lt;100%,0,Q132*$C132)+IF(Q133&lt;100%,0,Q133*$C133)+IF(Q134&lt;100%,0,Q134*$C134)+IF(Q135&lt;100%,0,Q135*$C135)+IF(Q136&lt;100%,0,Q136*$C136)+IF(Q137&lt;100%,0,Q137*$C137)+IF(Q138&lt;100%,0,Q138*$C138)+IF(Q139&lt;100%,0,Q139*$C139))*$C141</f>
        <v>997.971</v>
      </c>
      <c r="R141" s="51" t="n">
        <f aca="false">(IF(R113&lt;100%,0,R113*$C113)+IF(R114&lt;100%,0,R114*$C114)+IF(R115&lt;100%,0,R115*$C115)+IF(R116&lt;100%,0,R116*$C116)+IF(R117&lt;100%,0,R117*$C117)+IF(R118&lt;100%,0,R118*$C118)+IF(R119&lt;100%,0,R119*$C119)+IF(R120&lt;100%,0,R120*$C120)+IF(R121&lt;100%,0,R121*$C121)+IF(R122&lt;100%,0,R122*$C122)+IF(R123&lt;100%,0,R123*$C123)+IF(R124&lt;100%,0,R124*$C124)+IF(R125&lt;100%,0,R125*$C125)+IF(R126&lt;100%,0,R126*$C126)+IF(R127&lt;100%,0,R127*$C127)+IF(R128&lt;100%,0,R128*$C128)+IF(R129&lt;100%,0,R129*$C129)+IF(R130&lt;100%,0,R130*$C130)+IF(R131&lt;100%,0,R131*$C131)+IF(R132&lt;100%,0,R132*$C132)+IF(R133&lt;100%,0,R133*$C133)+IF(R134&lt;100%,0,R134*$C134)+IF(R135&lt;100%,0,R135*$C135)+IF(R136&lt;100%,0,R136*$C136)+IF(R137&lt;100%,0,R137*$C137)+IF(R138&lt;100%,0,R138*$C138)+IF(R139&lt;100%,0,R139*$C139))*$C141</f>
        <v>997.971</v>
      </c>
      <c r="S141" s="51" t="n">
        <f aca="false">(IF(S113&lt;100%,0,S113*$C113)+IF(S114&lt;100%,0,S114*$C114)+IF(S115&lt;100%,0,S115*$C115)+IF(S116&lt;100%,0,S116*$C116)+IF(S117&lt;100%,0,S117*$C117)+IF(S118&lt;100%,0,S118*$C118)+IF(S119&lt;100%,0,S119*$C119)+IF(S120&lt;100%,0,S120*$C120)+IF(S121&lt;100%,0,S121*$C121)+IF(S122&lt;100%,0,S122*$C122)+IF(S123&lt;100%,0,S123*$C123)+IF(S124&lt;100%,0,S124*$C124)+IF(S125&lt;100%,0,S125*$C125)+IF(S126&lt;100%,0,S126*$C126)+IF(S127&lt;100%,0,S127*$C127)+IF(S128&lt;100%,0,S128*$C128)+IF(S129&lt;100%,0,S129*$C129)+IF(S130&lt;100%,0,S130*$C130)+IF(S131&lt;100%,0,S131*$C131)+IF(S132&lt;100%,0,S132*$C132)+IF(S133&lt;100%,0,S133*$C133)+IF(S134&lt;100%,0,S134*$C134)+IF(S135&lt;100%,0,S135*$C135)+IF(S136&lt;100%,0,S136*$C136)+IF(S137&lt;100%,0,S137*$C137)+IF(S138&lt;100%,0,S138*$C138)+IF(S139&lt;100%,0,S139*$C139))*$C141</f>
        <v>997.971</v>
      </c>
      <c r="T141" s="51" t="n">
        <f aca="false">(IF(T113&lt;100%,0,T113*$C113)+IF(T114&lt;100%,0,T114*$C114)+IF(T115&lt;100%,0,T115*$C115)+IF(T116&lt;100%,0,T116*$C116)+IF(T117&lt;100%,0,T117*$C117)+IF(T118&lt;100%,0,T118*$C118)+IF(T119&lt;100%,0,T119*$C119)+IF(T120&lt;100%,0,T120*$C120)+IF(T121&lt;100%,0,T121*$C121)+IF(T122&lt;100%,0,T122*$C122)+IF(T123&lt;100%,0,T123*$C123)+IF(T124&lt;100%,0,T124*$C124)+IF(T125&lt;100%,0,T125*$C125)+IF(T126&lt;100%,0,T126*$C126)+IF(T127&lt;100%,0,T127*$C127)+IF(T128&lt;100%,0,T128*$C128)+IF(T129&lt;100%,0,T129*$C129)+IF(T130&lt;100%,0,T130*$C130)+IF(T131&lt;100%,0,T131*$C131)+IF(T132&lt;100%,0,T132*$C132)+IF(T133&lt;100%,0,T133*$C133)+IF(T134&lt;100%,0,T134*$C134)+IF(T135&lt;100%,0,T135*$C135)+IF(T136&lt;100%,0,T136*$C136)+IF(T137&lt;100%,0,T137*$C137)+IF(T138&lt;100%,0,T138*$C138)+IF(T139&lt;100%,0,T139*$C139))*$C141</f>
        <v>997.971</v>
      </c>
      <c r="U141" s="51" t="n">
        <f aca="false">(IF(U113&lt;100%,0,U113*$C113)+IF(U114&lt;100%,0,U114*$C114)+IF(U115&lt;100%,0,U115*$C115)+IF(U116&lt;100%,0,U116*$C116)+IF(U117&lt;100%,0,U117*$C117)+IF(U118&lt;100%,0,U118*$C118)+IF(U119&lt;100%,0,U119*$C119)+IF(U120&lt;100%,0,U120*$C120)+IF(U121&lt;100%,0,U121*$C121)+IF(U122&lt;100%,0,U122*$C122)+IF(U123&lt;100%,0,U123*$C123)+IF(U124&lt;100%,0,U124*$C124)+IF(U125&lt;100%,0,U125*$C125)+IF(U126&lt;100%,0,U126*$C126)+IF(U127&lt;100%,0,U127*$C127)+IF(U128&lt;100%,0,U128*$C128)+IF(U129&lt;100%,0,U129*$C129)+IF(U130&lt;100%,0,U130*$C130)+IF(U131&lt;100%,0,U131*$C131)+IF(U132&lt;100%,0,U132*$C132)+IF(U133&lt;100%,0,U133*$C133)+IF(U134&lt;100%,0,U134*$C134)+IF(U135&lt;100%,0,U135*$C135)+IF(U136&lt;100%,0,U136*$C136)+IF(U137&lt;100%,0,U137*$C137)+IF(U138&lt;100%,0,U138*$C138)+IF(U139&lt;100%,0,U139*$C139))*$C141</f>
        <v>997.971</v>
      </c>
      <c r="V141" s="51" t="n">
        <f aca="false">(IF(V113&lt;100%,0,V113*$C113)+IF(V114&lt;100%,0,V114*$C114)+IF(V115&lt;100%,0,V115*$C115)+IF(V116&lt;100%,0,V116*$C116)+IF(V117&lt;100%,0,V117*$C117)+IF(V118&lt;100%,0,V118*$C118)+IF(V119&lt;100%,0,V119*$C119)+IF(V120&lt;100%,0,V120*$C120)+IF(V121&lt;100%,0,V121*$C121)+IF(V122&lt;100%,0,V122*$C122)+IF(V123&lt;100%,0,V123*$C123)+IF(V124&lt;100%,0,V124*$C124)+IF(V125&lt;100%,0,V125*$C125)+IF(V126&lt;100%,0,V126*$C126)+IF(V127&lt;100%,0,V127*$C127)+IF(V128&lt;100%,0,V128*$C128)+IF(V129&lt;100%,0,V129*$C129)+IF(V130&lt;100%,0,V130*$C130)+IF(V131&lt;100%,0,V131*$C131)+IF(V132&lt;100%,0,V132*$C132)+IF(V133&lt;100%,0,V133*$C133)+IF(V134&lt;100%,0,V134*$C134)+IF(V135&lt;100%,0,V135*$C135)+IF(V136&lt;100%,0,V136*$C136)+IF(V137&lt;100%,0,V137*$C137)+IF(V138&lt;100%,0,V138*$C138)+IF(V139&lt;100%,0,V139*$C139))*$C141</f>
        <v>997.971</v>
      </c>
      <c r="W141" s="51" t="n">
        <f aca="false">(IF(W113&lt;100%,0,W113*$C113)+IF(W114&lt;100%,0,W114*$C114)+IF(W115&lt;100%,0,W115*$C115)+IF(W116&lt;100%,0,W116*$C116)+IF(W117&lt;100%,0,W117*$C117)+IF(W118&lt;100%,0,W118*$C118)+IF(W119&lt;100%,0,W119*$C119)+IF(W120&lt;100%,0,W120*$C120)+IF(W121&lt;100%,0,W121*$C121)+IF(W122&lt;100%,0,W122*$C122)+IF(W123&lt;100%,0,W123*$C123)+IF(W124&lt;100%,0,W124*$C124)+IF(W125&lt;100%,0,W125*$C125)+IF(W126&lt;100%,0,W126*$C126)+IF(W127&lt;100%,0,W127*$C127)+IF(W128&lt;100%,0,W128*$C128)+IF(W129&lt;100%,0,W129*$C129)+IF(W130&lt;100%,0,W130*$C130)+IF(W131&lt;100%,0,W131*$C131)+IF(W132&lt;100%,0,W132*$C132)+IF(W133&lt;100%,0,W133*$C133)+IF(W134&lt;100%,0,W134*$C134)+IF(W135&lt;100%,0,W135*$C135)+IF(W136&lt;100%,0,W136*$C136)+IF(W137&lt;100%,0,W137*$C137)+IF(W138&lt;100%,0,W138*$C138)+IF(W139&lt;100%,0,W139*$C139))*$C141</f>
        <v>997.971</v>
      </c>
      <c r="X141" s="51" t="n">
        <f aca="false">(IF(X113&lt;100%,0,X113*$C113)+IF(X114&lt;100%,0,X114*$C114)+IF(X115&lt;100%,0,X115*$C115)+IF(X116&lt;100%,0,X116*$C116)+IF(X117&lt;100%,0,X117*$C117)+IF(X118&lt;100%,0,X118*$C118)+IF(X119&lt;100%,0,X119*$C119)+IF(X120&lt;100%,0,X120*$C120)+IF(X121&lt;100%,0,X121*$C121)+IF(X122&lt;100%,0,X122*$C122)+IF(X123&lt;100%,0,X123*$C123)+IF(X124&lt;100%,0,X124*$C124)+IF(X125&lt;100%,0,X125*$C125)+IF(X126&lt;100%,0,X126*$C126)+IF(X127&lt;100%,0,X127*$C127)+IF(X128&lt;100%,0,X128*$C128)+IF(X129&lt;100%,0,X129*$C129)+IF(X130&lt;100%,0,X130*$C130)+IF(X131&lt;100%,0,X131*$C131)+IF(X132&lt;100%,0,X132*$C132)+IF(X133&lt;100%,0,X133*$C133)+IF(X134&lt;100%,0,X134*$C134)+IF(X135&lt;100%,0,X135*$C135)+IF(X136&lt;100%,0,X136*$C136)+IF(X137&lt;100%,0,X137*$C137)+IF(X138&lt;100%,0,X138*$C138)+IF(X139&lt;100%,0,X139*$C139))*$C141</f>
        <v>997.971</v>
      </c>
      <c r="Y141" s="51" t="n">
        <f aca="false">(IF(Y113&lt;100%,0,Y113*$C113)+IF(Y114&lt;100%,0,Y114*$C114)+IF(Y115&lt;100%,0,Y115*$C115)+IF(Y116&lt;100%,0,Y116*$C116)+IF(Y117&lt;100%,0,Y117*$C117)+IF(Y118&lt;100%,0,Y118*$C118)+IF(Y119&lt;100%,0,Y119*$C119)+IF(Y120&lt;100%,0,Y120*$C120)+IF(Y121&lt;100%,0,Y121*$C121)+IF(Y122&lt;100%,0,Y122*$C122)+IF(Y123&lt;100%,0,Y123*$C123)+IF(Y124&lt;100%,0,Y124*$C124)+IF(Y125&lt;100%,0,Y125*$C125)+IF(Y126&lt;100%,0,Y126*$C126)+IF(Y127&lt;100%,0,Y127*$C127)+IF(Y128&lt;100%,0,Y128*$C128)+IF(Y129&lt;100%,0,Y129*$C129)+IF(Y130&lt;100%,0,Y130*$C130)+IF(Y131&lt;100%,0,Y131*$C131)+IF(Y132&lt;100%,0,Y132*$C132)+IF(Y133&lt;100%,0,Y133*$C133)+IF(Y134&lt;100%,0,Y134*$C134)+IF(Y135&lt;100%,0,Y135*$C135)+IF(Y136&lt;100%,0,Y136*$C136)+IF(Y137&lt;100%,0,Y137*$C137)+IF(Y138&lt;100%,0,Y138*$C138)+IF(Y139&lt;100%,0,Y139*$C139))*$C141</f>
        <v>997.971</v>
      </c>
      <c r="Z141" s="51" t="n">
        <f aca="false">(IF(Z113&lt;100%,0,Z113*$C113)+IF(Z114&lt;100%,0,Z114*$C114)+IF(Z115&lt;100%,0,Z115*$C115)+IF(Z116&lt;100%,0,Z116*$C116)+IF(Z117&lt;100%,0,Z117*$C117)+IF(Z118&lt;100%,0,Z118*$C118)+IF(Z119&lt;100%,0,Z119*$C119)+IF(Z120&lt;100%,0,Z120*$C120)+IF(Z121&lt;100%,0,Z121*$C121)+IF(Z122&lt;100%,0,Z122*$C122)+IF(Z123&lt;100%,0,Z123*$C123)+IF(Z124&lt;100%,0,Z124*$C124)+IF(Z125&lt;100%,0,Z125*$C125)+IF(Z126&lt;100%,0,Z126*$C126)+IF(Z127&lt;100%,0,Z127*$C127)+IF(Z128&lt;100%,0,Z128*$C128)+IF(Z129&lt;100%,0,Z129*$C129)+IF(Z130&lt;100%,0,Z130*$C130)+IF(Z131&lt;100%,0,Z131*$C131)+IF(Z132&lt;100%,0,Z132*$C132)+IF(Z133&lt;100%,0,Z133*$C133)+IF(Z134&lt;100%,0,Z134*$C134)+IF(Z135&lt;100%,0,Z135*$C135)+IF(Z136&lt;100%,0,Z136*$C136)+IF(Z137&lt;100%,0,Z137*$C137)+IF(Z138&lt;100%,0,Z138*$C138)+IF(Z139&lt;100%,0,Z139*$C139))*$C141</f>
        <v>997.971</v>
      </c>
      <c r="AA141" s="51" t="n">
        <f aca="false">(IF(AA113&lt;100%,0,AA113*$C113)+IF(AA114&lt;100%,0,AA114*$C114)+IF(AA115&lt;100%,0,AA115*$C115)+IF(AA116&lt;100%,0,AA116*$C116)+IF(AA117&lt;100%,0,AA117*$C117)+IF(AA118&lt;100%,0,AA118*$C118)+IF(AA119&lt;100%,0,AA119*$C119)+IF(AA120&lt;100%,0,AA120*$C120)+IF(AA121&lt;100%,0,AA121*$C121)+IF(AA122&lt;100%,0,AA122*$C122)+IF(AA123&lt;100%,0,AA123*$C123)+IF(AA124&lt;100%,0,AA124*$C124)+IF(AA125&lt;100%,0,AA125*$C125)+IF(AA126&lt;100%,0,AA126*$C126)+IF(AA127&lt;100%,0,AA127*$C127)+IF(AA128&lt;100%,0,AA128*$C128)+IF(AA129&lt;100%,0,AA129*$C129)+IF(AA130&lt;100%,0,AA130*$C130)+IF(AA131&lt;100%,0,AA131*$C131)+IF(AA132&lt;100%,0,AA132*$C132)+IF(AA133&lt;100%,0,AA133*$C133)+IF(AA134&lt;100%,0,AA134*$C134)+IF(AA135&lt;100%,0,AA135*$C135)+IF(AA136&lt;100%,0,AA136*$C136)+IF(AA137&lt;100%,0,AA137*$C137)+IF(AA138&lt;100%,0,AA138*$C138)+IF(AA139&lt;100%,0,AA139*$C139))*$C141</f>
        <v>997.971</v>
      </c>
      <c r="AB141" s="51" t="n">
        <f aca="false">(IF(AB113&lt;100%,0,AB113*$C113)+IF(AB114&lt;100%,0,AB114*$C114)+IF(AB115&lt;100%,0,AB115*$C115)+IF(AB116&lt;100%,0,AB116*$C116)+IF(AB117&lt;100%,0,AB117*$C117)+IF(AB118&lt;100%,0,AB118*$C118)+IF(AB119&lt;100%,0,AB119*$C119)+IF(AB120&lt;100%,0,AB120*$C120)+IF(AB121&lt;100%,0,AB121*$C121)+IF(AB122&lt;100%,0,AB122*$C122)+IF(AB123&lt;100%,0,AB123*$C123)+IF(AB124&lt;100%,0,AB124*$C124)+IF(AB125&lt;100%,0,AB125*$C125)+IF(AB126&lt;100%,0,AB126*$C126)+IF(AB127&lt;100%,0,AB127*$C127)+IF(AB128&lt;100%,0,AB128*$C128)+IF(AB129&lt;100%,0,AB129*$C129)+IF(AB130&lt;100%,0,AB130*$C130)+IF(AB131&lt;100%,0,AB131*$C131)+IF(AB132&lt;100%,0,AB132*$C132)+IF(AB133&lt;100%,0,AB133*$C133)+IF(AB134&lt;100%,0,AB134*$C134)+IF(AB135&lt;100%,0,AB135*$C135)+IF(AB136&lt;100%,0,AB136*$C136)+IF(AB137&lt;100%,0,AB137*$C137)+IF(AB138&lt;100%,0,AB138*$C138)+IF(AB139&lt;100%,0,AB139*$C139))*$C141</f>
        <v>997.971</v>
      </c>
      <c r="AC141" s="51" t="n">
        <f aca="false">(IF(AC113&lt;100%,0,AC113*$C113)+IF(AC114&lt;100%,0,AC114*$C114)+IF(AC115&lt;100%,0,AC115*$C115)+IF(AC116&lt;100%,0,AC116*$C116)+IF(AC117&lt;100%,0,AC117*$C117)+IF(AC118&lt;100%,0,AC118*$C118)+IF(AC119&lt;100%,0,AC119*$C119)+IF(AC120&lt;100%,0,AC120*$C120)+IF(AC121&lt;100%,0,AC121*$C121)+IF(AC122&lt;100%,0,AC122*$C122)+IF(AC123&lt;100%,0,AC123*$C123)+IF(AC124&lt;100%,0,AC124*$C124)+IF(AC125&lt;100%,0,AC125*$C125)+IF(AC126&lt;100%,0,AC126*$C126)+IF(AC127&lt;100%,0,AC127*$C127)+IF(AC128&lt;100%,0,AC128*$C128)+IF(AC129&lt;100%,0,AC129*$C129)+IF(AC130&lt;100%,0,AC130*$C130)+IF(AC131&lt;100%,0,AC131*$C131)+IF(AC132&lt;100%,0,AC132*$C132)+IF(AC133&lt;100%,0,AC133*$C133)+IF(AC134&lt;100%,0,AC134*$C134)+IF(AC135&lt;100%,0,AC135*$C135)+IF(AC136&lt;100%,0,AC136*$C136)+IF(AC137&lt;100%,0,AC137*$C137)+IF(AC138&lt;100%,0,AC138*$C138)+IF(AC139&lt;100%,0,AC139*$C139))*$C141</f>
        <v>997.971</v>
      </c>
      <c r="AD141" s="51" t="n">
        <f aca="false">(IF(AD113&lt;100%,0,AD113*$C113)+IF(AD114&lt;100%,0,AD114*$C114)+IF(AD115&lt;100%,0,AD115*$C115)+IF(AD116&lt;100%,0,AD116*$C116)+IF(AD117&lt;100%,0,AD117*$C117)+IF(AD118&lt;100%,0,AD118*$C118)+IF(AD119&lt;100%,0,AD119*$C119)+IF(AD120&lt;100%,0,AD120*$C120)+IF(AD121&lt;100%,0,AD121*$C121)+IF(AD122&lt;100%,0,AD122*$C122)+IF(AD123&lt;100%,0,AD123*$C123)+IF(AD124&lt;100%,0,AD124*$C124)+IF(AD125&lt;100%,0,AD125*$C125)+IF(AD126&lt;100%,0,AD126*$C126)+IF(AD127&lt;100%,0,AD127*$C127)+IF(AD128&lt;100%,0,AD128*$C128)+IF(AD129&lt;100%,0,AD129*$C129)+IF(AD130&lt;100%,0,AD130*$C130)+IF(AD131&lt;100%,0,AD131*$C131)+IF(AD132&lt;100%,0,AD132*$C132)+IF(AD133&lt;100%,0,AD133*$C133)+IF(AD134&lt;100%,0,AD134*$C134)+IF(AD135&lt;100%,0,AD135*$C135)+IF(AD136&lt;100%,0,AD136*$C136)+IF(AD137&lt;100%,0,AD137*$C137)+IF(AD138&lt;100%,0,AD138*$C138)+IF(AD139&lt;100%,0,AD139*$C139))*$C141</f>
        <v>997.971</v>
      </c>
      <c r="AE141" s="51" t="n">
        <f aca="false">(IF(AE113&lt;100%,0,AE113*$C113)+IF(AE114&lt;100%,0,AE114*$C114)+IF(AE115&lt;100%,0,AE115*$C115)+IF(AE116&lt;100%,0,AE116*$C116)+IF(AE117&lt;100%,0,AE117*$C117)+IF(AE118&lt;100%,0,AE118*$C118)+IF(AE119&lt;100%,0,AE119*$C119)+IF(AE120&lt;100%,0,AE120*$C120)+IF(AE121&lt;100%,0,AE121*$C121)+IF(AE122&lt;100%,0,AE122*$C122)+IF(AE123&lt;100%,0,AE123*$C123)+IF(AE124&lt;100%,0,AE124*$C124)+IF(AE125&lt;100%,0,AE125*$C125)+IF(AE126&lt;100%,0,AE126*$C126)+IF(AE127&lt;100%,0,AE127*$C127)+IF(AE128&lt;100%,0,AE128*$C128)+IF(AE129&lt;100%,0,AE129*$C129)+IF(AE130&lt;100%,0,AE130*$C130)+IF(AE131&lt;100%,0,AE131*$C131)+IF(AE132&lt;100%,0,AE132*$C132)+IF(AE133&lt;100%,0,AE133*$C133)+IF(AE134&lt;100%,0,AE134*$C134)+IF(AE135&lt;100%,0,AE135*$C135)+IF(AE136&lt;100%,0,AE136*$C136)+IF(AE137&lt;100%,0,AE137*$C137)+IF(AE138&lt;100%,0,AE138*$C138)+IF(AE139&lt;100%,0,AE139*$C139))*$C141</f>
        <v>997.971</v>
      </c>
      <c r="AF141" s="51" t="n">
        <f aca="false">(IF(AF113&lt;100%,0,AF113*$C113)+IF(AF114&lt;100%,0,AF114*$C114)+IF(AF115&lt;100%,0,AF115*$C115)+IF(AF116&lt;100%,0,AF116*$C116)+IF(AF117&lt;100%,0,AF117*$C117)+IF(AF118&lt;100%,0,AF118*$C118)+IF(AF119&lt;100%,0,AF119*$C119)+IF(AF120&lt;100%,0,AF120*$C120)+IF(AF121&lt;100%,0,AF121*$C121)+IF(AF122&lt;100%,0,AF122*$C122)+IF(AF123&lt;100%,0,AF123*$C123)+IF(AF124&lt;100%,0,AF124*$C124)+IF(AF125&lt;100%,0,AF125*$C125)+IF(AF126&lt;100%,0,AF126*$C126)+IF(AF127&lt;100%,0,AF127*$C127)+IF(AF128&lt;100%,0,AF128*$C128)+IF(AF129&lt;100%,0,AF129*$C129)+IF(AF130&lt;100%,0,AF130*$C130)+IF(AF131&lt;100%,0,AF131*$C131)+IF(AF132&lt;100%,0,AF132*$C132)+IF(AF133&lt;100%,0,AF133*$C133)+IF(AF134&lt;100%,0,AF134*$C134)+IF(AF135&lt;100%,0,AF135*$C135)+IF(AF136&lt;100%,0,AF136*$C136)+IF(AF137&lt;100%,0,AF137*$C137)+IF(AF138&lt;100%,0,AF138*$C138)+IF(AF139&lt;100%,0,AF139*$C139))*$C141</f>
        <v>997.971</v>
      </c>
      <c r="AG141" s="51" t="n">
        <f aca="false">(IF(AG113&lt;100%,0,AG113*$C113)+IF(AG114&lt;100%,0,AG114*$C114)+IF(AG115&lt;100%,0,AG115*$C115)+IF(AG116&lt;100%,0,AG116*$C116)+IF(AG117&lt;100%,0,AG117*$C117)+IF(AG118&lt;100%,0,AG118*$C118)+IF(AG119&lt;100%,0,AG119*$C119)+IF(AG120&lt;100%,0,AG120*$C120)+IF(AG121&lt;100%,0,AG121*$C121)+IF(AG122&lt;100%,0,AG122*$C122)+IF(AG123&lt;100%,0,AG123*$C123)+IF(AG124&lt;100%,0,AG124*$C124)+IF(AG125&lt;100%,0,AG125*$C125)+IF(AG126&lt;100%,0,AG126*$C126)+IF(AG127&lt;100%,0,AG127*$C127)+IF(AG128&lt;100%,0,AG128*$C128)+IF(AG129&lt;100%,0,AG129*$C129)+IF(AG130&lt;100%,0,AG130*$C130)+IF(AG131&lt;100%,0,AG131*$C131)+IF(AG132&lt;100%,0,AG132*$C132)+IF(AG133&lt;100%,0,AG133*$C133)+IF(AG134&lt;100%,0,AG134*$C134)+IF(AG135&lt;100%,0,AG135*$C135)+IF(AG136&lt;100%,0,AG136*$C136)+IF(AG137&lt;100%,0,AG137*$C137)+IF(AG138&lt;100%,0,AG138*$C138)+IF(AG139&lt;100%,0,AG139*$C139))*$C141</f>
        <v>997.971</v>
      </c>
      <c r="AH141" s="55" t="n">
        <f aca="false">(IF(AH113&lt;100%,0,AH113*$C113)+IF(AH114&lt;100%,0,AH114*$C114)+IF(AH115&lt;100%,0,AH115*$C115)+IF(AH116&lt;100%,0,AH116*$C116)+IF(AH117&lt;100%,0,AH117*$C117)+IF(AH118&lt;100%,0,AH118*$C118)+IF(AH119&lt;100%,0,AH119*$C119)+IF(AH120&lt;100%,0,AH120*$C120)+IF(AH121&lt;100%,0,AH121*$C121)+IF(AH122&lt;100%,0,AH122*$C122)+IF(AH123&lt;100%,0,AH123*$C123)+IF(AH124&lt;100%,0,AH124*$C124)+IF(AH125&lt;100%,0,AH125*$C125)+IF(AH126&lt;100%,0,AH126*$C126)+IF(AH127&lt;100%,0,AH127*$C127)+IF(AH128&lt;100%,0,AH128*$C128)+IF(AH129&lt;100%,0,AH129*$C129)+IF(AH130&lt;100%,0,AH130*$C130)+IF(AH131&lt;100%,0,AH131*$C131)+IF(AH132&lt;100%,0,AH132*$C132)+IF(AH133&lt;100%,0,AH133*$C133)+IF(AH134&lt;100%,0,AH134*$C134)+IF(AH135&lt;100%,0,AH135*$C135)+IF(AH136&lt;100%,0,AH136*$C136)+IF(AH137&lt;100%,0,AH137*$C137)+IF(AH138&lt;100%,0,AH138*$C138)+IF(AH139&lt;100%,0,AH139*$C139))*$C141</f>
        <v>997.971</v>
      </c>
      <c r="AI141" s="61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</row>
    <row r="142" customFormat="false" ht="15.95" hidden="false" customHeight="true" outlineLevel="0" collapsed="false">
      <c r="A142" s="56"/>
      <c r="B142" s="63" t="s">
        <v>13</v>
      </c>
      <c r="C142" s="64"/>
      <c r="D142" s="59"/>
      <c r="E142" s="67" t="n">
        <f aca="false">E140-E141</f>
        <v>24031.823</v>
      </c>
      <c r="F142" s="67" t="n">
        <f aca="false">F140-F141</f>
        <v>24201.023</v>
      </c>
      <c r="G142" s="67" t="n">
        <f aca="false">G140-G141</f>
        <v>24370.223</v>
      </c>
      <c r="H142" s="67" t="n">
        <f aca="false">H140-H141</f>
        <v>24539.423</v>
      </c>
      <c r="I142" s="67" t="n">
        <f aca="false">I140-I141</f>
        <v>24591.029</v>
      </c>
      <c r="J142" s="67" t="n">
        <f aca="false">J140-J141</f>
        <v>24591.029</v>
      </c>
      <c r="K142" s="67" t="n">
        <f aca="false">K140-K141</f>
        <v>24591.029</v>
      </c>
      <c r="L142" s="67" t="n">
        <f aca="false">L140-L141</f>
        <v>24591.029</v>
      </c>
      <c r="M142" s="67" t="n">
        <f aca="false">M140-M141</f>
        <v>24591.029</v>
      </c>
      <c r="N142" s="67" t="n">
        <f aca="false">N140-N141</f>
        <v>24591.029</v>
      </c>
      <c r="O142" s="67" t="n">
        <f aca="false">O140-O141</f>
        <v>24591.029</v>
      </c>
      <c r="P142" s="67" t="n">
        <f aca="false">P140-P141</f>
        <v>24591.029</v>
      </c>
      <c r="Q142" s="67" t="n">
        <f aca="false">Q140-Q141</f>
        <v>24591.029</v>
      </c>
      <c r="R142" s="67" t="n">
        <f aca="false">R140-R141</f>
        <v>24591.029</v>
      </c>
      <c r="S142" s="67" t="n">
        <f aca="false">S140-S141</f>
        <v>24591.029</v>
      </c>
      <c r="T142" s="67" t="n">
        <f aca="false">T140-T141</f>
        <v>24591.029</v>
      </c>
      <c r="U142" s="67" t="n">
        <f aca="false">U140-U141</f>
        <v>24591.029</v>
      </c>
      <c r="V142" s="67" t="n">
        <f aca="false">V140-V141</f>
        <v>24591.029</v>
      </c>
      <c r="W142" s="67" t="n">
        <f aca="false">W140-W141</f>
        <v>24591.029</v>
      </c>
      <c r="X142" s="67" t="n">
        <f aca="false">X140-X141</f>
        <v>24591.029</v>
      </c>
      <c r="Y142" s="67" t="n">
        <f aca="false">Y140-Y141</f>
        <v>24591.029</v>
      </c>
      <c r="Z142" s="67" t="n">
        <f aca="false">Z140-Z141</f>
        <v>24591.029</v>
      </c>
      <c r="AA142" s="67" t="n">
        <f aca="false">AA140-AA141</f>
        <v>24591.029</v>
      </c>
      <c r="AB142" s="67" t="n">
        <f aca="false">AB140-AB141</f>
        <v>24591.029</v>
      </c>
      <c r="AC142" s="67" t="n">
        <f aca="false">AC140-AC141</f>
        <v>24591.029</v>
      </c>
      <c r="AD142" s="67" t="n">
        <f aca="false">AD140-AD141</f>
        <v>24591.029</v>
      </c>
      <c r="AE142" s="67" t="n">
        <f aca="false">AE140-AE141</f>
        <v>24591.029</v>
      </c>
      <c r="AF142" s="67" t="n">
        <f aca="false">AF140-AF141</f>
        <v>24591.029</v>
      </c>
      <c r="AG142" s="67" t="n">
        <f aca="false">AG140-AG141</f>
        <v>24591.029</v>
      </c>
      <c r="AH142" s="69" t="n">
        <f aca="false">AH140-AH141</f>
        <v>24591.029</v>
      </c>
      <c r="AI142" s="61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</row>
    <row r="143" customFormat="false" ht="15.95" hidden="false" customHeight="true" outlineLevel="0" collapsed="false">
      <c r="A143" s="18"/>
      <c r="B143" s="70" t="s">
        <v>14</v>
      </c>
      <c r="C143" s="71" t="n">
        <f aca="false">SUM(C113:C139)</f>
        <v>25589</v>
      </c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5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18"/>
      <c r="B144" s="72"/>
      <c r="C144" s="18" t="n">
        <f aca="false">SUM(E142:AH142)/30</f>
        <v>24550.3082</v>
      </c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5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18"/>
      <c r="B145" s="19" t="s">
        <v>103</v>
      </c>
      <c r="C145" s="18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5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27" t="n">
        <v>1</v>
      </c>
      <c r="B146" s="28" t="s">
        <v>104</v>
      </c>
      <c r="C146" s="27" t="n">
        <v>836</v>
      </c>
      <c r="D146" s="29"/>
      <c r="E146" s="32" t="n">
        <v>1</v>
      </c>
      <c r="F146" s="32" t="n">
        <v>1</v>
      </c>
      <c r="G146" s="32" t="n">
        <v>1</v>
      </c>
      <c r="H146" s="32" t="n">
        <v>1</v>
      </c>
      <c r="I146" s="32" t="n">
        <v>1</v>
      </c>
      <c r="J146" s="32" t="n">
        <v>1</v>
      </c>
      <c r="K146" s="32" t="n">
        <v>1</v>
      </c>
      <c r="L146" s="32" t="n">
        <v>1</v>
      </c>
      <c r="M146" s="32" t="n">
        <v>1</v>
      </c>
      <c r="N146" s="32" t="n">
        <v>1</v>
      </c>
      <c r="O146" s="32" t="n">
        <v>1</v>
      </c>
      <c r="P146" s="32" t="n">
        <v>1</v>
      </c>
      <c r="Q146" s="32" t="n">
        <v>1</v>
      </c>
      <c r="R146" s="32" t="n">
        <v>1</v>
      </c>
      <c r="S146" s="32" t="n">
        <v>1</v>
      </c>
      <c r="T146" s="32" t="n">
        <v>1</v>
      </c>
      <c r="U146" s="32" t="n">
        <v>1</v>
      </c>
      <c r="V146" s="32" t="n">
        <v>1</v>
      </c>
      <c r="W146" s="32" t="n">
        <v>1</v>
      </c>
      <c r="X146" s="32" t="n">
        <v>1</v>
      </c>
      <c r="Y146" s="32" t="n">
        <v>1</v>
      </c>
      <c r="Z146" s="32" t="n">
        <v>1</v>
      </c>
      <c r="AA146" s="32" t="n">
        <v>1</v>
      </c>
      <c r="AB146" s="32" t="n">
        <v>1</v>
      </c>
      <c r="AC146" s="32" t="n">
        <v>1</v>
      </c>
      <c r="AD146" s="32" t="n">
        <v>1</v>
      </c>
      <c r="AE146" s="32" t="n">
        <v>1</v>
      </c>
      <c r="AF146" s="32" t="n">
        <v>1</v>
      </c>
      <c r="AG146" s="32" t="n">
        <v>1</v>
      </c>
      <c r="AH146" s="34" t="n">
        <v>1</v>
      </c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27" t="n">
        <f aca="false">+A146+1</f>
        <v>2</v>
      </c>
      <c r="B147" s="28" t="s">
        <v>105</v>
      </c>
      <c r="C147" s="27" t="n">
        <v>858</v>
      </c>
      <c r="D147" s="32"/>
      <c r="E147" s="32" t="n">
        <v>1</v>
      </c>
      <c r="F147" s="32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2" t="n">
        <v>1</v>
      </c>
      <c r="Z147" s="32" t="n">
        <v>1</v>
      </c>
      <c r="AA147" s="32" t="n">
        <v>1</v>
      </c>
      <c r="AB147" s="32" t="n">
        <v>1</v>
      </c>
      <c r="AC147" s="32" t="n">
        <v>1</v>
      </c>
      <c r="AD147" s="32" t="n">
        <v>1</v>
      </c>
      <c r="AE147" s="32" t="n">
        <v>1</v>
      </c>
      <c r="AF147" s="32" t="n">
        <v>1</v>
      </c>
      <c r="AG147" s="32" t="n">
        <v>1</v>
      </c>
      <c r="AH147" s="34" t="n">
        <v>1</v>
      </c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27" t="n">
        <f aca="false">+A147+1</f>
        <v>3</v>
      </c>
      <c r="B148" s="28" t="s">
        <v>106</v>
      </c>
      <c r="C148" s="27" t="n">
        <v>1235</v>
      </c>
      <c r="D148" s="29"/>
      <c r="E148" s="32" t="n">
        <v>1</v>
      </c>
      <c r="F148" s="32" t="n">
        <v>1</v>
      </c>
      <c r="G148" s="32" t="n">
        <v>1</v>
      </c>
      <c r="H148" s="32" t="n">
        <v>1</v>
      </c>
      <c r="I148" s="32" t="n">
        <v>1</v>
      </c>
      <c r="J148" s="32" t="n">
        <v>1</v>
      </c>
      <c r="K148" s="32" t="n">
        <v>1</v>
      </c>
      <c r="L148" s="32" t="n">
        <v>1</v>
      </c>
      <c r="M148" s="32" t="n">
        <v>1</v>
      </c>
      <c r="N148" s="32" t="n">
        <v>1</v>
      </c>
      <c r="O148" s="32" t="n">
        <v>1</v>
      </c>
      <c r="P148" s="32" t="n">
        <v>1</v>
      </c>
      <c r="Q148" s="32" t="n">
        <v>1</v>
      </c>
      <c r="R148" s="32" t="n">
        <v>1</v>
      </c>
      <c r="S148" s="32" t="n">
        <v>1</v>
      </c>
      <c r="T148" s="32" t="n">
        <v>1</v>
      </c>
      <c r="U148" s="32" t="n">
        <v>1</v>
      </c>
      <c r="V148" s="32" t="n">
        <v>1</v>
      </c>
      <c r="W148" s="32" t="n">
        <v>1</v>
      </c>
      <c r="X148" s="32" t="n">
        <v>1</v>
      </c>
      <c r="Y148" s="32" t="n">
        <v>1</v>
      </c>
      <c r="Z148" s="32" t="n">
        <v>1</v>
      </c>
      <c r="AA148" s="32" t="n">
        <v>1</v>
      </c>
      <c r="AB148" s="32" t="n">
        <v>1</v>
      </c>
      <c r="AC148" s="32" t="n">
        <v>1</v>
      </c>
      <c r="AD148" s="32" t="n">
        <v>1</v>
      </c>
      <c r="AE148" s="32" t="n">
        <v>1</v>
      </c>
      <c r="AF148" s="32" t="n">
        <v>1</v>
      </c>
      <c r="AG148" s="32" t="n">
        <v>1</v>
      </c>
      <c r="AH148" s="34" t="n">
        <v>1</v>
      </c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5.95" hidden="false" customHeight="true" outlineLevel="0" collapsed="false">
      <c r="A149" s="27" t="n">
        <f aca="false">+A148+1</f>
        <v>4</v>
      </c>
      <c r="B149" s="28" t="s">
        <v>107</v>
      </c>
      <c r="C149" s="27" t="n">
        <v>1142</v>
      </c>
      <c r="D149" s="29"/>
      <c r="E149" s="32" t="n">
        <v>1</v>
      </c>
      <c r="F149" s="32" t="n">
        <v>1</v>
      </c>
      <c r="G149" s="32" t="n">
        <v>1</v>
      </c>
      <c r="H149" s="32" t="n">
        <v>1</v>
      </c>
      <c r="I149" s="32" t="n">
        <v>1</v>
      </c>
      <c r="J149" s="32" t="n">
        <v>1</v>
      </c>
      <c r="K149" s="32" t="n">
        <v>1</v>
      </c>
      <c r="L149" s="32" t="n">
        <v>1</v>
      </c>
      <c r="M149" s="32" t="n">
        <v>1</v>
      </c>
      <c r="N149" s="32" t="n">
        <v>1</v>
      </c>
      <c r="O149" s="32" t="n">
        <v>1</v>
      </c>
      <c r="P149" s="32" t="n">
        <v>1</v>
      </c>
      <c r="Q149" s="32" t="n">
        <v>1</v>
      </c>
      <c r="R149" s="32" t="n">
        <v>1</v>
      </c>
      <c r="S149" s="32" t="n">
        <v>1</v>
      </c>
      <c r="T149" s="32" t="n">
        <v>1</v>
      </c>
      <c r="U149" s="32" t="n">
        <v>1</v>
      </c>
      <c r="V149" s="32" t="n">
        <v>1</v>
      </c>
      <c r="W149" s="32" t="n">
        <v>1</v>
      </c>
      <c r="X149" s="32" t="n">
        <v>1</v>
      </c>
      <c r="Y149" s="32" t="n">
        <v>1</v>
      </c>
      <c r="Z149" s="32" t="n">
        <v>1</v>
      </c>
      <c r="AA149" s="32" t="n">
        <v>1</v>
      </c>
      <c r="AB149" s="32" t="n">
        <v>1</v>
      </c>
      <c r="AC149" s="32" t="n">
        <v>1</v>
      </c>
      <c r="AD149" s="32" t="n">
        <v>1</v>
      </c>
      <c r="AE149" s="32" t="n">
        <v>1</v>
      </c>
      <c r="AF149" s="32" t="n">
        <v>1</v>
      </c>
      <c r="AG149" s="32" t="n">
        <v>1</v>
      </c>
      <c r="AH149" s="34" t="n">
        <v>1</v>
      </c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5.95" hidden="false" customHeight="true" outlineLevel="0" collapsed="false">
      <c r="A150" s="27" t="n">
        <f aca="false">+A149+1</f>
        <v>5</v>
      </c>
      <c r="B150" s="28" t="s">
        <v>108</v>
      </c>
      <c r="C150" s="27" t="n">
        <v>936</v>
      </c>
      <c r="D150" s="35"/>
      <c r="E150" s="32" t="n">
        <v>1</v>
      </c>
      <c r="F150" s="32" t="n">
        <v>1</v>
      </c>
      <c r="G150" s="32" t="n">
        <v>1</v>
      </c>
      <c r="H150" s="32" t="n">
        <v>1</v>
      </c>
      <c r="I150" s="32" t="n">
        <v>1</v>
      </c>
      <c r="J150" s="32" t="n">
        <v>1</v>
      </c>
      <c r="K150" s="32" t="n">
        <v>1</v>
      </c>
      <c r="L150" s="32" t="n">
        <v>1</v>
      </c>
      <c r="M150" s="32" t="n">
        <v>1</v>
      </c>
      <c r="N150" s="32" t="n">
        <v>1</v>
      </c>
      <c r="O150" s="32" t="n">
        <v>1</v>
      </c>
      <c r="P150" s="32" t="n">
        <v>1</v>
      </c>
      <c r="Q150" s="32" t="n">
        <v>1</v>
      </c>
      <c r="R150" s="32" t="n">
        <v>1</v>
      </c>
      <c r="S150" s="32" t="n">
        <v>1</v>
      </c>
      <c r="T150" s="32" t="n">
        <v>1</v>
      </c>
      <c r="U150" s="32" t="n">
        <v>1</v>
      </c>
      <c r="V150" s="32" t="n">
        <v>1</v>
      </c>
      <c r="W150" s="32" t="n">
        <v>1</v>
      </c>
      <c r="X150" s="32" t="n">
        <v>1</v>
      </c>
      <c r="Y150" s="32" t="n">
        <v>1</v>
      </c>
      <c r="Z150" s="32" t="n">
        <v>1</v>
      </c>
      <c r="AA150" s="32" t="n">
        <v>1</v>
      </c>
      <c r="AB150" s="32" t="n">
        <v>1</v>
      </c>
      <c r="AC150" s="32" t="n">
        <v>1</v>
      </c>
      <c r="AD150" s="32" t="n">
        <v>1</v>
      </c>
      <c r="AE150" s="32" t="n">
        <v>1</v>
      </c>
      <c r="AF150" s="32" t="n">
        <v>1</v>
      </c>
      <c r="AG150" s="32" t="n">
        <v>1</v>
      </c>
      <c r="AH150" s="34" t="n">
        <v>1</v>
      </c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27" t="n">
        <f aca="false">+A150+1</f>
        <v>6</v>
      </c>
      <c r="B151" s="28" t="s">
        <v>109</v>
      </c>
      <c r="C151" s="27" t="n">
        <v>1075</v>
      </c>
      <c r="D151" s="35"/>
      <c r="E151" s="32" t="n">
        <v>1</v>
      </c>
      <c r="F151" s="32" t="n">
        <v>1</v>
      </c>
      <c r="G151" s="32" t="n">
        <v>1</v>
      </c>
      <c r="H151" s="32" t="n">
        <v>1</v>
      </c>
      <c r="I151" s="32" t="n">
        <v>1</v>
      </c>
      <c r="J151" s="32" t="n">
        <v>1</v>
      </c>
      <c r="K151" s="32" t="n">
        <v>1</v>
      </c>
      <c r="L151" s="32" t="n">
        <v>1</v>
      </c>
      <c r="M151" s="32" t="n">
        <v>1</v>
      </c>
      <c r="N151" s="32" t="n">
        <v>1</v>
      </c>
      <c r="O151" s="32" t="n">
        <v>1</v>
      </c>
      <c r="P151" s="32" t="n">
        <v>1</v>
      </c>
      <c r="Q151" s="32" t="n">
        <v>1</v>
      </c>
      <c r="R151" s="32" t="n">
        <v>1</v>
      </c>
      <c r="S151" s="32" t="n">
        <v>1</v>
      </c>
      <c r="T151" s="32" t="n">
        <v>1</v>
      </c>
      <c r="U151" s="32" t="n">
        <v>1</v>
      </c>
      <c r="V151" s="32" t="n">
        <v>1</v>
      </c>
      <c r="W151" s="32" t="n">
        <v>1</v>
      </c>
      <c r="X151" s="32" t="n">
        <v>1</v>
      </c>
      <c r="Y151" s="32" t="n">
        <v>1</v>
      </c>
      <c r="Z151" s="32" t="n">
        <v>1</v>
      </c>
      <c r="AA151" s="32" t="n">
        <v>1</v>
      </c>
      <c r="AB151" s="32" t="n">
        <v>1</v>
      </c>
      <c r="AC151" s="32" t="n">
        <v>1</v>
      </c>
      <c r="AD151" s="32" t="n">
        <v>1</v>
      </c>
      <c r="AE151" s="32" t="n">
        <v>1</v>
      </c>
      <c r="AF151" s="32" t="n">
        <v>1</v>
      </c>
      <c r="AG151" s="32" t="n">
        <v>1</v>
      </c>
      <c r="AH151" s="34" t="n">
        <v>1</v>
      </c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83" t="n">
        <f aca="false">+A151+1</f>
        <v>7</v>
      </c>
      <c r="B152" s="84" t="s">
        <v>110</v>
      </c>
      <c r="C152" s="83" t="n">
        <v>1135</v>
      </c>
      <c r="D152" s="85"/>
      <c r="E152" s="45" t="n">
        <v>1</v>
      </c>
      <c r="F152" s="45" t="n">
        <v>1</v>
      </c>
      <c r="G152" s="45" t="n">
        <v>1</v>
      </c>
      <c r="H152" s="45" t="n">
        <v>1</v>
      </c>
      <c r="I152" s="45" t="n">
        <v>1</v>
      </c>
      <c r="J152" s="45" t="n">
        <v>1</v>
      </c>
      <c r="K152" s="45" t="n">
        <v>1</v>
      </c>
      <c r="L152" s="45" t="n">
        <v>1</v>
      </c>
      <c r="M152" s="45" t="n">
        <v>1</v>
      </c>
      <c r="N152" s="45" t="n">
        <v>1</v>
      </c>
      <c r="O152" s="45" t="n">
        <v>1</v>
      </c>
      <c r="P152" s="45" t="n">
        <v>1</v>
      </c>
      <c r="Q152" s="45" t="n">
        <v>1</v>
      </c>
      <c r="R152" s="45" t="n">
        <v>1</v>
      </c>
      <c r="S152" s="45" t="n">
        <v>1</v>
      </c>
      <c r="T152" s="45" t="n">
        <v>1</v>
      </c>
      <c r="U152" s="45" t="n">
        <v>1</v>
      </c>
      <c r="V152" s="45" t="n">
        <v>1</v>
      </c>
      <c r="W152" s="45" t="n">
        <v>1</v>
      </c>
      <c r="X152" s="45" t="n">
        <v>1</v>
      </c>
      <c r="Y152" s="45" t="n">
        <v>1</v>
      </c>
      <c r="Z152" s="45" t="n">
        <v>1</v>
      </c>
      <c r="AA152" s="45" t="n">
        <v>1</v>
      </c>
      <c r="AB152" s="45" t="n">
        <v>1</v>
      </c>
      <c r="AC152" s="45" t="n">
        <v>1</v>
      </c>
      <c r="AD152" s="45" t="n">
        <v>1</v>
      </c>
      <c r="AE152" s="45" t="n">
        <v>1</v>
      </c>
      <c r="AF152" s="45" t="n">
        <v>1</v>
      </c>
      <c r="AG152" s="45" t="n">
        <v>1</v>
      </c>
      <c r="AH152" s="46" t="n">
        <v>1</v>
      </c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47"/>
      <c r="B153" s="48" t="s">
        <v>11</v>
      </c>
      <c r="C153" s="49"/>
      <c r="D153" s="50"/>
      <c r="E153" s="53" t="n">
        <f aca="false">(E146*$C146)+(E147*$C147)+(E148*$C148)+(E149*$C149)+(E150*$C150)+(E151*$C151)+(E152*$C152)</f>
        <v>7217</v>
      </c>
      <c r="F153" s="53" t="n">
        <f aca="false">(F146*$C146)+(F147*$C147)+(F148*$C148)+(F149*$C149)+(F150*$C150)+(F151*$C151)+(F152*$C152)</f>
        <v>7217</v>
      </c>
      <c r="G153" s="53" t="n">
        <f aca="false">(G146*$C146)+(G147*$C147)+(G148*$C148)+(G149*$C149)+(G150*$C150)+(G151*$C151)+(G152*$C152)</f>
        <v>7217</v>
      </c>
      <c r="H153" s="53" t="n">
        <f aca="false">(H146*$C146)+(H147*$C147)+(H148*$C148)+(H149*$C149)+(H150*$C150)+(H151*$C151)+(H152*$C152)</f>
        <v>7217</v>
      </c>
      <c r="I153" s="53" t="n">
        <f aca="false">(I146*$C146)+(I147*$C147)+(I148*$C148)+(I149*$C149)+(I150*$C150)+(I151*$C151)+(I152*$C152)</f>
        <v>7217</v>
      </c>
      <c r="J153" s="53" t="n">
        <f aca="false">(J146*$C146)+(J147*$C147)+(J148*$C148)+(J149*$C149)+(J150*$C150)+(J151*$C151)+(J152*$C152)</f>
        <v>7217</v>
      </c>
      <c r="K153" s="53" t="n">
        <f aca="false">(K146*$C146)+(K147*$C147)+(K148*$C148)+(K149*$C149)+(K150*$C150)+(K151*$C151)+(K152*$C152)</f>
        <v>7217</v>
      </c>
      <c r="L153" s="53" t="n">
        <f aca="false">(L146*$C146)+(L147*$C147)+(L148*$C148)+(L149*$C149)+(L150*$C150)+(L151*$C151)+(L152*$C152)</f>
        <v>7217</v>
      </c>
      <c r="M153" s="53" t="n">
        <f aca="false">(M146*$C146)+(M147*$C147)+(M148*$C148)+(M149*$C149)+(M150*$C150)+(M151*$C151)+(M152*$C152)</f>
        <v>7217</v>
      </c>
      <c r="N153" s="53" t="n">
        <f aca="false">(N146*$C146)+(N147*$C147)+(N148*$C148)+(N149*$C149)+(N150*$C150)+(N151*$C151)+(N152*$C152)</f>
        <v>7217</v>
      </c>
      <c r="O153" s="53" t="n">
        <f aca="false">(O146*$C146)+(O147*$C147)+(O148*$C148)+(O149*$C149)+(O150*$C150)+(O151*$C151)+(O152*$C152)</f>
        <v>7217</v>
      </c>
      <c r="P153" s="53" t="n">
        <f aca="false">(P146*$C146)+(P147*$C147)+(P148*$C148)+(P149*$C149)+(P150*$C150)+(P151*$C151)+(P152*$C152)</f>
        <v>7217</v>
      </c>
      <c r="Q153" s="53" t="n">
        <f aca="false">(Q146*$C146)+(Q147*$C147)+(Q148*$C148)+(Q149*$C149)+(Q150*$C150)+(Q151*$C151)+(Q152*$C152)</f>
        <v>7217</v>
      </c>
      <c r="R153" s="53" t="n">
        <f aca="false">(R146*$C146)+(R147*$C147)+(R148*$C148)+(R149*$C149)+(R150*$C150)+(R151*$C151)+(R152*$C152)</f>
        <v>7217</v>
      </c>
      <c r="S153" s="53" t="n">
        <f aca="false">(S146*$C146)+(S147*$C147)+(S148*$C148)+(S149*$C149)+(S150*$C150)+(S151*$C151)+(S152*$C152)</f>
        <v>7217</v>
      </c>
      <c r="T153" s="53" t="n">
        <f aca="false">(T146*$C146)+(T147*$C147)+(T148*$C148)+(T149*$C149)+(T150*$C150)+(T151*$C151)+(T152*$C152)</f>
        <v>7217</v>
      </c>
      <c r="U153" s="53" t="n">
        <f aca="false">(U146*$C146)+(U147*$C147)+(U148*$C148)+(U149*$C149)+(U150*$C150)+(U151*$C151)+(U152*$C152)</f>
        <v>7217</v>
      </c>
      <c r="V153" s="53" t="n">
        <f aca="false">(V146*$C146)+(V147*$C147)+(V148*$C148)+(V149*$C149)+(V150*$C150)+(V151*$C151)+(V152*$C152)</f>
        <v>7217</v>
      </c>
      <c r="W153" s="53" t="n">
        <f aca="false">(W146*$C146)+(W147*$C147)+(W148*$C148)+(W149*$C149)+(W150*$C150)+(W151*$C151)+(W152*$C152)</f>
        <v>7217</v>
      </c>
      <c r="X153" s="53" t="n">
        <f aca="false">(X146*$C146)+(X147*$C147)+(X148*$C148)+(X149*$C149)+(X150*$C150)+(X151*$C151)+(X152*$C152)</f>
        <v>7217</v>
      </c>
      <c r="Y153" s="53" t="n">
        <f aca="false">(Y146*$C146)+(Y147*$C147)+(Y148*$C148)+(Y149*$C149)+(Y150*$C150)+(Y151*$C151)+(Y152*$C152)</f>
        <v>7217</v>
      </c>
      <c r="Z153" s="53" t="n">
        <f aca="false">(Z146*$C146)+(Z147*$C147)+(Z148*$C148)+(Z149*$C149)+(Z150*$C150)+(Z151*$C151)+(Z152*$C152)</f>
        <v>7217</v>
      </c>
      <c r="AA153" s="53" t="n">
        <f aca="false">(AA146*$C146)+(AA147*$C147)+(AA148*$C148)+(AA149*$C149)+(AA150*$C150)+(AA151*$C151)+(AA152*$C152)</f>
        <v>7217</v>
      </c>
      <c r="AB153" s="53" t="n">
        <f aca="false">(AB146*$C146)+(AB147*$C147)+(AB148*$C148)+(AB149*$C149)+(AB150*$C150)+(AB151*$C151)+(AB152*$C152)</f>
        <v>7217</v>
      </c>
      <c r="AC153" s="53" t="n">
        <f aca="false">(AC146*$C146)+(AC147*$C147)+(AC148*$C148)+(AC149*$C149)+(AC150*$C150)+(AC151*$C151)+(AC152*$C152)</f>
        <v>7217</v>
      </c>
      <c r="AD153" s="53" t="n">
        <f aca="false">(AD146*$C146)+(AD147*$C147)+(AD148*$C148)+(AD149*$C149)+(AD150*$C150)+(AD151*$C151)+(AD152*$C152)</f>
        <v>7217</v>
      </c>
      <c r="AE153" s="53" t="n">
        <f aca="false">(AE146*$C146)+(AE147*$C147)+(AE148*$C148)+(AE149*$C149)+(AE150*$C150)+(AE151*$C151)+(AE152*$C152)</f>
        <v>7217</v>
      </c>
      <c r="AF153" s="53" t="n">
        <f aca="false">(AF146*$C146)+(AF147*$C147)+(AF148*$C148)+(AF149*$C149)+(AF150*$C150)+(AF151*$C151)+(AF152*$C152)</f>
        <v>7217</v>
      </c>
      <c r="AG153" s="53" t="n">
        <f aca="false">(AG146*$C146)+(AG147*$C147)+(AG148*$C148)+(AG149*$C149)+(AG150*$C150)+(AG151*$C151)+(AG152*$C152)</f>
        <v>7217</v>
      </c>
      <c r="AH153" s="55" t="n">
        <f aca="false">(AH146*$C146)+(AH147*$C147)+(AH148*$C148)+(AH149*$C149)+(AH150*$C150)+(AH151*$C151)+(AH152*$C152)</f>
        <v>7217</v>
      </c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56"/>
      <c r="B154" s="57" t="s">
        <v>12</v>
      </c>
      <c r="C154" s="58" t="n">
        <v>0.0304</v>
      </c>
      <c r="D154" s="59"/>
      <c r="E154" s="51" t="n">
        <f aca="false">(IF(E146&lt;100%,0,E146*$C146)+IF(E147&lt;100%,0,E147*$C147)+IF(E148&lt;100%,0,E148*$C148)+IF(E149&lt;100%,0,E149*$C149)+IF(E150&lt;100%,0,E150*$C150)+IF(E151&lt;100%,0,E151*$C151)+IF(E152&lt;100%,0,E152*$C152))*$C154</f>
        <v>219.3968</v>
      </c>
      <c r="F154" s="51" t="n">
        <f aca="false">(IF(F146&lt;100%,0,F146*$C146)+IF(F147&lt;100%,0,F147*$C147)+IF(F148&lt;100%,0,F148*$C148)+IF(F149&lt;100%,0,F149*$C149)+IF(F150&lt;100%,0,F150*$C150)+IF(F151&lt;100%,0,F151*$C151)+IF(F152&lt;100%,0,F152*$C152))*$C154</f>
        <v>219.3968</v>
      </c>
      <c r="G154" s="51" t="n">
        <f aca="false">(IF(G146&lt;100%,0,G146*$C146)+IF(G147&lt;100%,0,G147*$C147)+IF(G148&lt;100%,0,G148*$C148)+IF(G149&lt;100%,0,G149*$C149)+IF(G150&lt;100%,0,G150*$C150)+IF(G151&lt;100%,0,G151*$C151)+IF(G152&lt;100%,0,G152*$C152))*$C154</f>
        <v>219.3968</v>
      </c>
      <c r="H154" s="51" t="n">
        <f aca="false">(IF(H146&lt;100%,0,H146*$C146)+IF(H147&lt;100%,0,H147*$C147)+IF(H148&lt;100%,0,H148*$C148)+IF(H149&lt;100%,0,H149*$C149)+IF(H150&lt;100%,0,H150*$C150)+IF(H151&lt;100%,0,H151*$C151)+IF(H152&lt;100%,0,H152*$C152))*$C154</f>
        <v>219.3968</v>
      </c>
      <c r="I154" s="51" t="n">
        <f aca="false">(IF(I146&lt;100%,0,I146*$C146)+IF(I147&lt;100%,0,I147*$C147)+IF(I148&lt;100%,0,I148*$C148)+IF(I149&lt;100%,0,I149*$C149)+IF(I150&lt;100%,0,I150*$C150)+IF(I151&lt;100%,0,I151*$C151)+IF(I152&lt;100%,0,I152*$C152))*$C154</f>
        <v>219.3968</v>
      </c>
      <c r="J154" s="51" t="n">
        <f aca="false">(IF(J146&lt;100%,0,J146*$C146)+IF(J147&lt;100%,0,J147*$C147)+IF(J148&lt;100%,0,J148*$C148)+IF(J149&lt;100%,0,J149*$C149)+IF(J150&lt;100%,0,J150*$C150)+IF(J151&lt;100%,0,J151*$C151)+IF(J152&lt;100%,0,J152*$C152))*$C154</f>
        <v>219.3968</v>
      </c>
      <c r="K154" s="51" t="n">
        <f aca="false">(IF(K146&lt;100%,0,K146*$C146)+IF(K147&lt;100%,0,K147*$C147)+IF(K148&lt;100%,0,K148*$C148)+IF(K149&lt;100%,0,K149*$C149)+IF(K150&lt;100%,0,K150*$C150)+IF(K151&lt;100%,0,K151*$C151)+IF(K152&lt;100%,0,K152*$C152))*$C154</f>
        <v>219.3968</v>
      </c>
      <c r="L154" s="51" t="n">
        <f aca="false">(IF(L146&lt;100%,0,L146*$C146)+IF(L147&lt;100%,0,L147*$C147)+IF(L148&lt;100%,0,L148*$C148)+IF(L149&lt;100%,0,L149*$C149)+IF(L150&lt;100%,0,L150*$C150)+IF(L151&lt;100%,0,L151*$C151)+IF(L152&lt;100%,0,L152*$C152))*$C154</f>
        <v>219.3968</v>
      </c>
      <c r="M154" s="51" t="n">
        <f aca="false">(IF(M146&lt;100%,0,M146*$C146)+IF(M147&lt;100%,0,M147*$C147)+IF(M148&lt;100%,0,M148*$C148)+IF(M149&lt;100%,0,M149*$C149)+IF(M150&lt;100%,0,M150*$C150)+IF(M151&lt;100%,0,M151*$C151)+IF(M152&lt;100%,0,M152*$C152))*$C154</f>
        <v>219.3968</v>
      </c>
      <c r="N154" s="51" t="n">
        <f aca="false">(IF(N146&lt;100%,0,N146*$C146)+IF(N147&lt;100%,0,N147*$C147)+IF(N148&lt;100%,0,N148*$C148)+IF(N149&lt;100%,0,N149*$C149)+IF(N150&lt;100%,0,N150*$C150)+IF(N151&lt;100%,0,N151*$C151)+IF(N152&lt;100%,0,N152*$C152))*$C154</f>
        <v>219.3968</v>
      </c>
      <c r="O154" s="51" t="n">
        <f aca="false">(IF(O146&lt;100%,0,O146*$C146)+IF(O147&lt;100%,0,O147*$C147)+IF(O148&lt;100%,0,O148*$C148)+IF(O149&lt;100%,0,O149*$C149)+IF(O150&lt;100%,0,O150*$C150)+IF(O151&lt;100%,0,O151*$C151)+IF(O152&lt;100%,0,O152*$C152))*$C154</f>
        <v>219.3968</v>
      </c>
      <c r="P154" s="51" t="n">
        <f aca="false">(IF(P146&lt;100%,0,P146*$C146)+IF(P147&lt;100%,0,P147*$C147)+IF(P148&lt;100%,0,P148*$C148)+IF(P149&lt;100%,0,P149*$C149)+IF(P150&lt;100%,0,P150*$C150)+IF(P151&lt;100%,0,P151*$C151)+IF(P152&lt;100%,0,P152*$C152))*$C154</f>
        <v>219.3968</v>
      </c>
      <c r="Q154" s="51" t="n">
        <f aca="false">(IF(Q146&lt;100%,0,Q146*$C146)+IF(Q147&lt;100%,0,Q147*$C147)+IF(Q148&lt;100%,0,Q148*$C148)+IF(Q149&lt;100%,0,Q149*$C149)+IF(Q150&lt;100%,0,Q150*$C150)+IF(Q151&lt;100%,0,Q151*$C151)+IF(Q152&lt;100%,0,Q152*$C152))*$C154</f>
        <v>219.3968</v>
      </c>
      <c r="R154" s="51" t="n">
        <f aca="false">(IF(R146&lt;100%,0,R146*$C146)+IF(R147&lt;100%,0,R147*$C147)+IF(R148&lt;100%,0,R148*$C148)+IF(R149&lt;100%,0,R149*$C149)+IF(R150&lt;100%,0,R150*$C150)+IF(R151&lt;100%,0,R151*$C151)+IF(R152&lt;100%,0,R152*$C152))*$C154</f>
        <v>219.3968</v>
      </c>
      <c r="S154" s="51" t="n">
        <f aca="false">(IF(S146&lt;100%,0,S146*$C146)+IF(S147&lt;100%,0,S147*$C147)+IF(S148&lt;100%,0,S148*$C148)+IF(S149&lt;100%,0,S149*$C149)+IF(S150&lt;100%,0,S150*$C150)+IF(S151&lt;100%,0,S151*$C151)+IF(S152&lt;100%,0,S152*$C152))*$C154</f>
        <v>219.3968</v>
      </c>
      <c r="T154" s="51" t="n">
        <f aca="false">(IF(T146&lt;100%,0,T146*$C146)+IF(T147&lt;100%,0,T147*$C147)+IF(T148&lt;100%,0,T148*$C148)+IF(T149&lt;100%,0,T149*$C149)+IF(T150&lt;100%,0,T150*$C150)+IF(T151&lt;100%,0,T151*$C151)+IF(T152&lt;100%,0,T152*$C152))*$C154</f>
        <v>219.3968</v>
      </c>
      <c r="U154" s="51" t="n">
        <f aca="false">(IF(U146&lt;100%,0,U146*$C146)+IF(U147&lt;100%,0,U147*$C147)+IF(U148&lt;100%,0,U148*$C148)+IF(U149&lt;100%,0,U149*$C149)+IF(U150&lt;100%,0,U150*$C150)+IF(U151&lt;100%,0,U151*$C151)+IF(U152&lt;100%,0,U152*$C152))*$C154</f>
        <v>219.3968</v>
      </c>
      <c r="V154" s="51" t="n">
        <f aca="false">(IF(V146&lt;100%,0,V146*$C146)+IF(V147&lt;100%,0,V147*$C147)+IF(V148&lt;100%,0,V148*$C148)+IF(V149&lt;100%,0,V149*$C149)+IF(V150&lt;100%,0,V150*$C150)+IF(V151&lt;100%,0,V151*$C151)+IF(V152&lt;100%,0,V152*$C152))*$C154</f>
        <v>219.3968</v>
      </c>
      <c r="W154" s="51" t="n">
        <f aca="false">(IF(W146&lt;100%,0,W146*$C146)+IF(W147&lt;100%,0,W147*$C147)+IF(W148&lt;100%,0,W148*$C148)+IF(W149&lt;100%,0,W149*$C149)+IF(W150&lt;100%,0,W150*$C150)+IF(W151&lt;100%,0,W151*$C151)+IF(W152&lt;100%,0,W152*$C152))*$C154</f>
        <v>219.3968</v>
      </c>
      <c r="X154" s="51" t="n">
        <f aca="false">(IF(X146&lt;100%,0,X146*$C146)+IF(X147&lt;100%,0,X147*$C147)+IF(X148&lt;100%,0,X148*$C148)+IF(X149&lt;100%,0,X149*$C149)+IF(X150&lt;100%,0,X150*$C150)+IF(X151&lt;100%,0,X151*$C151)+IF(X152&lt;100%,0,X152*$C152))*$C154</f>
        <v>219.3968</v>
      </c>
      <c r="Y154" s="51" t="n">
        <f aca="false">(IF(Y146&lt;100%,0,Y146*$C146)+IF(Y147&lt;100%,0,Y147*$C147)+IF(Y148&lt;100%,0,Y148*$C148)+IF(Y149&lt;100%,0,Y149*$C149)+IF(Y150&lt;100%,0,Y150*$C150)+IF(Y151&lt;100%,0,Y151*$C151)+IF(Y152&lt;100%,0,Y152*$C152))*$C154</f>
        <v>219.3968</v>
      </c>
      <c r="Z154" s="51" t="n">
        <f aca="false">(IF(Z146&lt;100%,0,Z146*$C146)+IF(Z147&lt;100%,0,Z147*$C147)+IF(Z148&lt;100%,0,Z148*$C148)+IF(Z149&lt;100%,0,Z149*$C149)+IF(Z150&lt;100%,0,Z150*$C150)+IF(Z151&lt;100%,0,Z151*$C151)+IF(Z152&lt;100%,0,Z152*$C152))*$C154</f>
        <v>219.3968</v>
      </c>
      <c r="AA154" s="51" t="n">
        <f aca="false">(IF(AA146&lt;100%,0,AA146*$C146)+IF(AA147&lt;100%,0,AA147*$C147)+IF(AA148&lt;100%,0,AA148*$C148)+IF(AA149&lt;100%,0,AA149*$C149)+IF(AA150&lt;100%,0,AA150*$C150)+IF(AA151&lt;100%,0,AA151*$C151)+IF(AA152&lt;100%,0,AA152*$C152))*$C154</f>
        <v>219.3968</v>
      </c>
      <c r="AB154" s="51" t="n">
        <f aca="false">(IF(AB146&lt;100%,0,AB146*$C146)+IF(AB147&lt;100%,0,AB147*$C147)+IF(AB148&lt;100%,0,AB148*$C148)+IF(AB149&lt;100%,0,AB149*$C149)+IF(AB150&lt;100%,0,AB150*$C150)+IF(AB151&lt;100%,0,AB151*$C151)+IF(AB152&lt;100%,0,AB152*$C152))*$C154</f>
        <v>219.3968</v>
      </c>
      <c r="AC154" s="51" t="n">
        <f aca="false">(IF(AC146&lt;100%,0,AC146*$C146)+IF(AC147&lt;100%,0,AC147*$C147)+IF(AC148&lt;100%,0,AC148*$C148)+IF(AC149&lt;100%,0,AC149*$C149)+IF(AC150&lt;100%,0,AC150*$C150)+IF(AC151&lt;100%,0,AC151*$C151)+IF(AC152&lt;100%,0,AC152*$C152))*$C154</f>
        <v>219.3968</v>
      </c>
      <c r="AD154" s="51" t="n">
        <f aca="false">(IF(AD146&lt;100%,0,AD146*$C146)+IF(AD147&lt;100%,0,AD147*$C147)+IF(AD148&lt;100%,0,AD148*$C148)+IF(AD149&lt;100%,0,AD149*$C149)+IF(AD150&lt;100%,0,AD150*$C150)+IF(AD151&lt;100%,0,AD151*$C151)+IF(AD152&lt;100%,0,AD152*$C152))*$C154</f>
        <v>219.3968</v>
      </c>
      <c r="AE154" s="51" t="n">
        <f aca="false">(IF(AE146&lt;100%,0,AE146*$C146)+IF(AE147&lt;100%,0,AE147*$C147)+IF(AE148&lt;100%,0,AE148*$C148)+IF(AE149&lt;100%,0,AE149*$C149)+IF(AE150&lt;100%,0,AE150*$C150)+IF(AE151&lt;100%,0,AE151*$C151)+IF(AE152&lt;100%,0,AE152*$C152))*$C154</f>
        <v>219.3968</v>
      </c>
      <c r="AF154" s="51" t="n">
        <f aca="false">(IF(AF146&lt;100%,0,AF146*$C146)+IF(AF147&lt;100%,0,AF147*$C147)+IF(AF148&lt;100%,0,AF148*$C148)+IF(AF149&lt;100%,0,AF149*$C149)+IF(AF150&lt;100%,0,AF150*$C150)+IF(AF151&lt;100%,0,AF151*$C151)+IF(AF152&lt;100%,0,AF152*$C152))*$C154</f>
        <v>219.3968</v>
      </c>
      <c r="AG154" s="51" t="n">
        <f aca="false">(IF(AG146&lt;100%,0,AG146*$C146)+IF(AG147&lt;100%,0,AG147*$C147)+IF(AG148&lt;100%,0,AG148*$C148)+IF(AG149&lt;100%,0,AG149*$C149)+IF(AG150&lt;100%,0,AG150*$C150)+IF(AG151&lt;100%,0,AG151*$C151)+IF(AG152&lt;100%,0,AG152*$C152))*$C154</f>
        <v>219.3968</v>
      </c>
      <c r="AH154" s="55" t="n">
        <f aca="false">(IF(AH146&lt;100%,0,AH146*$C146)+IF(AH147&lt;100%,0,AH147*$C147)+IF(AH148&lt;100%,0,AH148*$C148)+IF(AH149&lt;100%,0,AH149*$C149)+IF(AH150&lt;100%,0,AH150*$C150)+IF(AH151&lt;100%,0,AH151*$C151)+IF(AH152&lt;100%,0,AH152*$C152))*$C154</f>
        <v>219.3968</v>
      </c>
      <c r="AI154" s="61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</row>
    <row r="155" customFormat="false" ht="15.95" hidden="false" customHeight="true" outlineLevel="0" collapsed="false">
      <c r="A155" s="56"/>
      <c r="B155" s="63" t="s">
        <v>13</v>
      </c>
      <c r="C155" s="64"/>
      <c r="D155" s="59"/>
      <c r="E155" s="67" t="n">
        <f aca="false">E153-E154</f>
        <v>6997.6032</v>
      </c>
      <c r="F155" s="67" t="n">
        <f aca="false">F153-F154</f>
        <v>6997.6032</v>
      </c>
      <c r="G155" s="67" t="n">
        <f aca="false">G153-G154</f>
        <v>6997.6032</v>
      </c>
      <c r="H155" s="67" t="n">
        <f aca="false">H153-H154</f>
        <v>6997.6032</v>
      </c>
      <c r="I155" s="67" t="n">
        <f aca="false">I153-I154</f>
        <v>6997.6032</v>
      </c>
      <c r="J155" s="67" t="n">
        <f aca="false">J153-J154</f>
        <v>6997.6032</v>
      </c>
      <c r="K155" s="67" t="n">
        <f aca="false">K153-K154</f>
        <v>6997.6032</v>
      </c>
      <c r="L155" s="67" t="n">
        <f aca="false">L153-L154</f>
        <v>6997.6032</v>
      </c>
      <c r="M155" s="67" t="n">
        <f aca="false">M153-M154</f>
        <v>6997.6032</v>
      </c>
      <c r="N155" s="67" t="n">
        <f aca="false">N153-N154</f>
        <v>6997.6032</v>
      </c>
      <c r="O155" s="67" t="n">
        <f aca="false">O153-O154</f>
        <v>6997.6032</v>
      </c>
      <c r="P155" s="67" t="n">
        <f aca="false">P153-P154</f>
        <v>6997.6032</v>
      </c>
      <c r="Q155" s="67" t="n">
        <f aca="false">Q153-Q154</f>
        <v>6997.6032</v>
      </c>
      <c r="R155" s="67" t="n">
        <f aca="false">R153-R154</f>
        <v>6997.6032</v>
      </c>
      <c r="S155" s="67" t="n">
        <f aca="false">S153-S154</f>
        <v>6997.6032</v>
      </c>
      <c r="T155" s="67" t="n">
        <f aca="false">T153-T154</f>
        <v>6997.6032</v>
      </c>
      <c r="U155" s="67" t="n">
        <f aca="false">U153-U154</f>
        <v>6997.6032</v>
      </c>
      <c r="V155" s="67" t="n">
        <f aca="false">V153-V154</f>
        <v>6997.6032</v>
      </c>
      <c r="W155" s="67" t="n">
        <f aca="false">W153-W154</f>
        <v>6997.6032</v>
      </c>
      <c r="X155" s="67" t="n">
        <f aca="false">X153-X154</f>
        <v>6997.6032</v>
      </c>
      <c r="Y155" s="67" t="n">
        <f aca="false">Y153-Y154</f>
        <v>6997.6032</v>
      </c>
      <c r="Z155" s="67" t="n">
        <f aca="false">Z153-Z154</f>
        <v>6997.6032</v>
      </c>
      <c r="AA155" s="67" t="n">
        <f aca="false">AA153-AA154</f>
        <v>6997.6032</v>
      </c>
      <c r="AB155" s="67" t="n">
        <f aca="false">AB153-AB154</f>
        <v>6997.6032</v>
      </c>
      <c r="AC155" s="67" t="n">
        <f aca="false">AC153-AC154</f>
        <v>6997.6032</v>
      </c>
      <c r="AD155" s="67" t="n">
        <f aca="false">AD153-AD154</f>
        <v>6997.6032</v>
      </c>
      <c r="AE155" s="67" t="n">
        <f aca="false">AE153-AE154</f>
        <v>6997.6032</v>
      </c>
      <c r="AF155" s="67" t="n">
        <f aca="false">AF153-AF154</f>
        <v>6997.6032</v>
      </c>
      <c r="AG155" s="67" t="n">
        <f aca="false">AG153-AG154</f>
        <v>6997.6032</v>
      </c>
      <c r="AH155" s="69" t="n">
        <f aca="false">AH153-AH154</f>
        <v>6997.6032</v>
      </c>
      <c r="AI155" s="61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</row>
    <row r="156" customFormat="false" ht="15.95" hidden="false" customHeight="true" outlineLevel="0" collapsed="false">
      <c r="A156" s="18"/>
      <c r="B156" s="70" t="s">
        <v>14</v>
      </c>
      <c r="C156" s="71" t="n">
        <f aca="false">SUM(C146:C152)</f>
        <v>7217</v>
      </c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5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72"/>
      <c r="C157" s="18" t="n">
        <f aca="false">SUM(E155:AH155)/30</f>
        <v>6997.6032</v>
      </c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5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8"/>
      <c r="B158" s="72"/>
      <c r="C158" s="18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5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95" hidden="false" customHeight="true" outlineLevel="0" collapsed="false">
      <c r="A159" s="47"/>
      <c r="B159" s="103" t="s">
        <v>111</v>
      </c>
      <c r="C159" s="49"/>
      <c r="D159" s="50"/>
      <c r="E159" s="67" t="n">
        <f aca="false">E14+E24+E35+E54+E74+E86+E97+E109+E142+E155</f>
        <v>82782.80096</v>
      </c>
      <c r="F159" s="67" t="n">
        <f aca="false">F14+F24+F35+F54+F74+F86+F97+F109+F142+F155</f>
        <v>82952.00096</v>
      </c>
      <c r="G159" s="67" t="n">
        <f aca="false">G14+G24+G35+G54+G74+G86+G97+G109+G142+G155</f>
        <v>83121.20096</v>
      </c>
      <c r="H159" s="67" t="n">
        <f aca="false">H14+H24+H35+H54+H74+H86+H97+H109+H142+H155</f>
        <v>83290.40096</v>
      </c>
      <c r="I159" s="67" t="n">
        <f aca="false">I14+I24+I35+I54+I74+I86+I97+I109+I142+I155</f>
        <v>83342.00696</v>
      </c>
      <c r="J159" s="67" t="n">
        <f aca="false">J14+J24+J35+J54+J74+J86+J97+J109+J142+J155</f>
        <v>83342.00696</v>
      </c>
      <c r="K159" s="67" t="n">
        <f aca="false">K14+K24+K35+K54+K74+K86+K97+K109+K142+K155</f>
        <v>83342.00696</v>
      </c>
      <c r="L159" s="67" t="n">
        <f aca="false">L14+L24+L35+L54+L74+L86+L97+L109+L142+L155</f>
        <v>83342.00696</v>
      </c>
      <c r="M159" s="67" t="n">
        <f aca="false">M14+M24+M35+M54+M74+M86+M97+M109+M142+M155</f>
        <v>83342.00696</v>
      </c>
      <c r="N159" s="67" t="n">
        <f aca="false">N14+N24+N35+N54+N74+N86+N97+N109+N142+N155</f>
        <v>83342.00696</v>
      </c>
      <c r="O159" s="67" t="n">
        <f aca="false">O14+O24+O35+O54+O74+O86+O97+O109+O142+O155</f>
        <v>83342.00696</v>
      </c>
      <c r="P159" s="67" t="n">
        <f aca="false">P14+P24+P35+P54+P74+P86+P97+P109+P142+P155</f>
        <v>83342.00696</v>
      </c>
      <c r="Q159" s="67" t="n">
        <f aca="false">Q14+Q24+Q35+Q54+Q74+Q86+Q97+Q109+Q142+Q155</f>
        <v>83342.00696</v>
      </c>
      <c r="R159" s="67" t="n">
        <f aca="false">R14+R24+R35+R54+R74+R86+R97+R109+R142+R155</f>
        <v>83342.00696</v>
      </c>
      <c r="S159" s="67" t="n">
        <f aca="false">S14+S24+S35+S54+S74+S86+S97+S109+S142+S155</f>
        <v>83342.00696</v>
      </c>
      <c r="T159" s="67" t="n">
        <f aca="false">T14+T24+T35+T54+T74+T86+T97+T109+T142+T155</f>
        <v>83342.00696</v>
      </c>
      <c r="U159" s="67" t="n">
        <f aca="false">U14+U24+U35+U54+U74+U86+U97+U109+U142+U155</f>
        <v>83342.00696</v>
      </c>
      <c r="V159" s="67" t="n">
        <f aca="false">V14+V24+V35+V54+V74+V86+V97+V109+V142+V155</f>
        <v>83342.00696</v>
      </c>
      <c r="W159" s="67" t="n">
        <f aca="false">W14+W24+W35+W54+W74+W86+W97+W109+W142+W155</f>
        <v>83342.00696</v>
      </c>
      <c r="X159" s="67" t="n">
        <f aca="false">X14+X24+X35+X54+X74+X86+X97+X109+X142+X155</f>
        <v>83342.00696</v>
      </c>
      <c r="Y159" s="67" t="n">
        <f aca="false">Y14+Y24+Y35+Y54+Y74+Y86+Y97+Y109+Y142+Y155</f>
        <v>83342.00696</v>
      </c>
      <c r="Z159" s="67" t="n">
        <f aca="false">Z14+Z24+Z35+Z54+Z74+Z86+Z97+Z109+Z142+Z155</f>
        <v>83342.00696</v>
      </c>
      <c r="AA159" s="67" t="n">
        <f aca="false">AA14+AA24+AA35+AA54+AA74+AA86+AA97+AA109+AA142+AA155</f>
        <v>83342.00696</v>
      </c>
      <c r="AB159" s="67" t="n">
        <f aca="false">AB14+AB24+AB35+AB54+AB74+AB86+AB97+AB109+AB142+AB155</f>
        <v>83342.00696</v>
      </c>
      <c r="AC159" s="67" t="n">
        <f aca="false">AC14+AC24+AC35+AC54+AC74+AC86+AC97+AC109+AC142+AC155</f>
        <v>83342.00696</v>
      </c>
      <c r="AD159" s="67" t="n">
        <f aca="false">AD14+AD24+AD35+AD54+AD74+AD86+AD97+AD109+AD142+AD155</f>
        <v>83342.00696</v>
      </c>
      <c r="AE159" s="67" t="n">
        <f aca="false">AE14+AE24+AE35+AE54+AE74+AE86+AE97+AE109+AE142+AE155</f>
        <v>83342.00696</v>
      </c>
      <c r="AF159" s="67" t="n">
        <f aca="false">AF14+AF24+AF35+AF54+AF74+AF86+AF97+AF109+AF142+AF155</f>
        <v>83342.00696</v>
      </c>
      <c r="AG159" s="67" t="n">
        <f aca="false">AG14+AG24+AG35+AG54+AG74+AG86+AG97+AG109+AG142+AG155</f>
        <v>83342.00696</v>
      </c>
      <c r="AH159" s="106" t="n">
        <f aca="false">AH14+AH24+AH35+AH54+AH74+AH86+AH97+AH109+AH142+AH155</f>
        <v>83342.00696</v>
      </c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5.95" hidden="false" customHeight="true" outlineLevel="0" collapsed="false">
      <c r="A160" s="18"/>
      <c r="B160" s="70" t="s">
        <v>14</v>
      </c>
      <c r="C160" s="71" t="n">
        <f aca="false">C15+C25+C36+C55+C75+C87+C98+C110+C143+C156</f>
        <v>86920</v>
      </c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5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5.95" hidden="false" customHeight="true" outlineLevel="0" collapsed="false">
      <c r="A161" s="18"/>
      <c r="B161" s="72"/>
      <c r="C161" s="18" t="n">
        <f aca="false">SUM(E159:AH159)/30</f>
        <v>83301.28616</v>
      </c>
      <c r="D161" s="20"/>
      <c r="E161" s="109" t="n">
        <f aca="false">(E12+E22+E33+E52+E72+E84+E95+E140+E153)/87012</f>
        <v>0.934404794740955</v>
      </c>
      <c r="F161" s="109" t="n">
        <f aca="false">(F12+F22+F33+F52+F72+F84+F95+F140+F153)/87012</f>
        <v>0.936349354112077</v>
      </c>
      <c r="G161" s="109" t="n">
        <f aca="false">(G12+G22+G33+G52+G72+G84+G95+G140+G153)/87012</f>
        <v>0.938293913483198</v>
      </c>
      <c r="H161" s="109" t="n">
        <f aca="false">(H12+H22+H33+H52+H72+H84+H95+H140+H153)/87012</f>
        <v>0.940238472854319</v>
      </c>
      <c r="I161" s="109" t="n">
        <f aca="false">(I12+I22+I33+I52+I72+I84+I95+I140+I153)/87012</f>
        <v>0.94121075253988</v>
      </c>
      <c r="J161" s="109" t="n">
        <f aca="false">(J12+J22+J33+J52+J72+J84+J95+J140+J153)/87012</f>
        <v>0.94121075253988</v>
      </c>
      <c r="K161" s="109" t="n">
        <f aca="false">(K12+K22+K33+K52+K72+K84+K95+K140+K153)/87012</f>
        <v>0.94121075253988</v>
      </c>
      <c r="L161" s="109" t="n">
        <f aca="false">(L12+L22+L33+L52+L72+L84+L95+L140+L153)/87012</f>
        <v>0.94121075253988</v>
      </c>
      <c r="M161" s="109" t="n">
        <f aca="false">(M12+M22+M33+M52+M72+M84+M95+M140+M153)/87012</f>
        <v>0.94121075253988</v>
      </c>
      <c r="N161" s="109" t="n">
        <f aca="false">(N12+N22+N33+N52+N72+N84+N95+N140+N153)/87012</f>
        <v>0.94121075253988</v>
      </c>
      <c r="O161" s="109" t="n">
        <f aca="false">(O12+O22+O33+O52+O72+O84+O95+O140+O153)/87012</f>
        <v>0.94121075253988</v>
      </c>
      <c r="P161" s="109" t="n">
        <f aca="false">(P12+P22+P33+P52+P72+P84+P95+P140+P153)/87012</f>
        <v>0.94121075253988</v>
      </c>
      <c r="Q161" s="109" t="n">
        <f aca="false">(Q12+Q22+Q33+Q52+Q72+Q84+Q95+Q140+Q153)/87012</f>
        <v>0.94121075253988</v>
      </c>
      <c r="R161" s="109" t="n">
        <f aca="false">(R12+R22+R33+R52+R72+R84+R95+R140+R153)/87012</f>
        <v>0.94121075253988</v>
      </c>
      <c r="S161" s="109" t="n">
        <f aca="false">(S12+S22+S33+S52+S72+S84+S95+S140+S153)/87012</f>
        <v>0.94121075253988</v>
      </c>
      <c r="T161" s="109" t="n">
        <f aca="false">(T12+T22+T33+T52+T72+T84+T95+T140+T153)/87012</f>
        <v>0.94121075253988</v>
      </c>
      <c r="U161" s="109" t="n">
        <f aca="false">(U12+U22+U33+U52+U72+U84+U95+U140+U153)/87012</f>
        <v>0.94121075253988</v>
      </c>
      <c r="V161" s="109" t="n">
        <f aca="false">(V12+V22+V33+V52+V72+V84+V95+V140+V153)/87012</f>
        <v>0.94121075253988</v>
      </c>
      <c r="W161" s="109" t="n">
        <f aca="false">(W12+W22+W33+W52+W72+W84+W95+W140+W153)/87012</f>
        <v>0.94121075253988</v>
      </c>
      <c r="X161" s="109" t="n">
        <f aca="false">(X12+X22+X33+X52+X72+X84+X95+X140+X153)/87012</f>
        <v>0.94121075253988</v>
      </c>
      <c r="Y161" s="109" t="n">
        <f aca="false">(Y12+Y22+Y33+Y52+Y72+Y84+Y95+Y140+Y153)/87012</f>
        <v>0.94121075253988</v>
      </c>
      <c r="Z161" s="109" t="n">
        <f aca="false">(Z12+Z22+Z33+Z52+Z72+Z84+Z95+Z140+Z153)/87012</f>
        <v>0.94121075253988</v>
      </c>
      <c r="AA161" s="109" t="n">
        <f aca="false">(AA12+AA22+AA33+AA52+AA72+AA84+AA95+AA140+AA153)/87012</f>
        <v>0.94121075253988</v>
      </c>
      <c r="AB161" s="109" t="n">
        <f aca="false">(AB12+AB22+AB33+AB52+AB72+AB84+AB95+AB140+AB153)/87012</f>
        <v>0.94121075253988</v>
      </c>
      <c r="AC161" s="109" t="n">
        <f aca="false">(AC12+AC22+AC33+AC52+AC72+AC84+AC95+AC140+AC153)/87012</f>
        <v>0.94121075253988</v>
      </c>
      <c r="AD161" s="109" t="n">
        <f aca="false">(AD12+AD22+AD33+AD52+AD72+AD84+AD95+AD140+AD153)/87012</f>
        <v>0.94121075253988</v>
      </c>
      <c r="AE161" s="109" t="n">
        <f aca="false">(AE12+AE22+AE33+AE52+AE72+AE84+AE95+AE140+AE153)/87012</f>
        <v>0.94121075253988</v>
      </c>
      <c r="AF161" s="109" t="n">
        <f aca="false">(AF12+AF22+AF33+AF52+AF72+AF84+AF95+AF140+AF153)/87012</f>
        <v>0.94121075253988</v>
      </c>
      <c r="AG161" s="109" t="n">
        <f aca="false">(AG12+AG22+AG33+AG52+AG72+AG84+AG95+AG140+AG153)/87012</f>
        <v>0.94121075253988</v>
      </c>
      <c r="AH161" s="111" t="n">
        <f aca="false">(AH12+AH22+AH33+AH52+AH72+AH84+AH95+AH140+AH153)/87012</f>
        <v>0.94121075253988</v>
      </c>
      <c r="AI161" s="112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5.95" hidden="false" customHeight="true" outlineLevel="0" collapsed="false">
      <c r="A162" s="18"/>
      <c r="B162" s="72"/>
      <c r="C162" s="18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5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5.95" hidden="false" customHeight="true" outlineLevel="0" collapsed="false">
      <c r="A163" s="18"/>
      <c r="B163" s="72"/>
      <c r="C163" s="18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5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5.95" hidden="false" customHeight="true" outlineLevel="0" collapsed="false">
      <c r="A164" s="113"/>
      <c r="B164" s="114"/>
      <c r="C164" s="115"/>
      <c r="D164" s="20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20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5" customFormat="false" ht="15.75" hidden="false" customHeight="false" outlineLevel="0" collapsed="false">
      <c r="A165" s="121"/>
      <c r="B165" s="121"/>
      <c r="C165" s="121"/>
      <c r="D165" s="20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37073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3" t="n">
        <f aca="false">+A10+1</f>
        <v>8</v>
      </c>
      <c r="B11" s="84" t="s">
        <v>10</v>
      </c>
      <c r="C11" s="83" t="n">
        <v>1194</v>
      </c>
      <c r="D11" s="85"/>
      <c r="E11" s="45" t="n">
        <v>1</v>
      </c>
      <c r="F11" s="45" t="n">
        <v>1</v>
      </c>
      <c r="G11" s="45" t="n">
        <v>1</v>
      </c>
      <c r="H11" s="45" t="n">
        <v>1</v>
      </c>
      <c r="I11" s="45" t="n">
        <v>1</v>
      </c>
      <c r="J11" s="45" t="n">
        <v>1</v>
      </c>
      <c r="K11" s="45" t="n">
        <v>1</v>
      </c>
      <c r="L11" s="45" t="n">
        <v>1</v>
      </c>
      <c r="M11" s="45" t="n">
        <v>1</v>
      </c>
      <c r="N11" s="45" t="n">
        <v>1</v>
      </c>
      <c r="O11" s="45" t="n">
        <v>1</v>
      </c>
      <c r="P11" s="45" t="n">
        <v>1</v>
      </c>
      <c r="Q11" s="45" t="n">
        <v>1</v>
      </c>
      <c r="R11" s="45" t="n">
        <v>1</v>
      </c>
      <c r="S11" s="45" t="n">
        <v>1</v>
      </c>
      <c r="T11" s="45" t="n">
        <v>1</v>
      </c>
      <c r="U11" s="45" t="n">
        <v>1</v>
      </c>
      <c r="V11" s="45" t="n">
        <v>1</v>
      </c>
      <c r="W11" s="45" t="n">
        <v>1</v>
      </c>
      <c r="X11" s="45" t="n">
        <v>1</v>
      </c>
      <c r="Y11" s="45" t="n">
        <v>1</v>
      </c>
      <c r="Z11" s="45" t="n">
        <v>1</v>
      </c>
      <c r="AA11" s="45" t="n">
        <v>1</v>
      </c>
      <c r="AB11" s="45" t="n">
        <v>1</v>
      </c>
      <c r="AC11" s="45" t="n">
        <v>1</v>
      </c>
      <c r="AD11" s="45" t="n">
        <v>1</v>
      </c>
      <c r="AE11" s="45" t="n">
        <v>1</v>
      </c>
      <c r="AF11" s="45" t="n">
        <v>1</v>
      </c>
      <c r="AG11" s="45" t="n">
        <v>1</v>
      </c>
      <c r="AH11" s="45" t="n">
        <v>1</v>
      </c>
      <c r="AI11" s="46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47"/>
      <c r="B12" s="48" t="s">
        <v>11</v>
      </c>
      <c r="C12" s="49"/>
      <c r="D12" s="50"/>
      <c r="E12" s="53" t="n">
        <f aca="false">(E4*$C4)+(E5*$C5)+(E6*$C6)+(E7*$C7)+(E8*$C8)+(E9*$C9)+(E10*$C10)+(E11*$C11)</f>
        <v>7702</v>
      </c>
      <c r="F12" s="53" t="n">
        <f aca="false">(F4*$C4)+(F5*$C5)+(F6*$C6)+(F7*$C7)+(F8*$C8)+(F9*$C9)+(F10*$C10)+(F11*$C11)</f>
        <v>7702</v>
      </c>
      <c r="G12" s="53" t="n">
        <f aca="false">(G4*$C4)+(G5*$C5)+(G6*$C6)+(G7*$C7)+(G8*$C8)+(G9*$C9)+(G10*$C10)+(G11*$C11)</f>
        <v>7702</v>
      </c>
      <c r="H12" s="53" t="n">
        <f aca="false">(H4*$C4)+(H5*$C5)+(H6*$C6)+(H7*$C7)+(H8*$C8)+(H9*$C9)+(H10*$C10)+(H11*$C11)</f>
        <v>7702</v>
      </c>
      <c r="I12" s="53" t="n">
        <f aca="false">(I4*$C4)+(I5*$C5)+(I6*$C6)+(I7*$C7)+(I8*$C8)+(I9*$C9)+(I10*$C10)+(I11*$C11)</f>
        <v>7702</v>
      </c>
      <c r="J12" s="53" t="n">
        <f aca="false">(J4*$C4)+(J5*$C5)+(J6*$C6)+(J7*$C7)+(J8*$C8)+(J9*$C9)+(J10*$C10)+(J11*$C11)</f>
        <v>7702</v>
      </c>
      <c r="K12" s="53" t="n">
        <f aca="false">(K4*$C4)+(K5*$C5)+(K6*$C6)+(K7*$C7)+(K8*$C8)+(K9*$C9)+(K10*$C10)+(K11*$C11)</f>
        <v>7702</v>
      </c>
      <c r="L12" s="53" t="n">
        <f aca="false">(L4*$C4)+(L5*$C5)+(L6*$C6)+(L7*$C7)+(L8*$C8)+(L9*$C9)+(L10*$C10)+(L11*$C11)</f>
        <v>7702</v>
      </c>
      <c r="M12" s="53" t="n">
        <f aca="false">(M4*$C4)+(M5*$C5)+(M6*$C6)+(M7*$C7)+(M8*$C8)+(M9*$C9)+(M10*$C10)+(M11*$C11)</f>
        <v>7702</v>
      </c>
      <c r="N12" s="53" t="n">
        <f aca="false">(N4*$C4)+(N5*$C5)+(N6*$C6)+(N7*$C7)+(N8*$C8)+(N9*$C9)+(N10*$C10)+(N11*$C11)</f>
        <v>7702</v>
      </c>
      <c r="O12" s="53" t="n">
        <f aca="false">(O4*$C4)+(O5*$C5)+(O6*$C6)+(O7*$C7)+(O8*$C8)+(O9*$C9)+(O10*$C10)+(O11*$C11)</f>
        <v>7702</v>
      </c>
      <c r="P12" s="53" t="n">
        <f aca="false">(P4*$C4)+(P5*$C5)+(P6*$C6)+(P7*$C7)+(P8*$C8)+(P9*$C9)+(P10*$C10)+(P11*$C11)</f>
        <v>7702</v>
      </c>
      <c r="Q12" s="53" t="n">
        <f aca="false">(Q4*$C4)+(Q5*$C5)+(Q6*$C6)+(Q7*$C7)+(Q8*$C8)+(Q9*$C9)+(Q10*$C10)+(Q11*$C11)</f>
        <v>7702</v>
      </c>
      <c r="R12" s="53" t="n">
        <f aca="false">(R4*$C4)+(R5*$C5)+(R6*$C6)+(R7*$C7)+(R8*$C8)+(R9*$C9)+(R10*$C10)+(R11*$C11)</f>
        <v>7702</v>
      </c>
      <c r="S12" s="53" t="n">
        <f aca="false">(S4*$C4)+(S5*$C5)+(S6*$C6)+(S7*$C7)+(S8*$C8)+(S9*$C9)+(S10*$C10)+(S11*$C11)</f>
        <v>7702</v>
      </c>
      <c r="T12" s="53" t="n">
        <f aca="false">(T4*$C4)+(T5*$C5)+(T6*$C6)+(T7*$C7)+(T8*$C8)+(T9*$C9)+(T10*$C10)+(T11*$C11)</f>
        <v>7702</v>
      </c>
      <c r="U12" s="53" t="n">
        <f aca="false">(U4*$C4)+(U5*$C5)+(U6*$C6)+(U7*$C7)+(U8*$C8)+(U9*$C9)+(U10*$C10)+(U11*$C11)</f>
        <v>7702</v>
      </c>
      <c r="V12" s="53" t="n">
        <f aca="false">(V4*$C4)+(V5*$C5)+(V6*$C6)+(V7*$C7)+(V8*$C8)+(V9*$C9)+(V10*$C10)+(V11*$C11)</f>
        <v>7702</v>
      </c>
      <c r="W12" s="53" t="n">
        <f aca="false">(W4*$C4)+(W5*$C5)+(W6*$C6)+(W7*$C7)+(W8*$C8)+(W9*$C9)+(W10*$C10)+(W11*$C11)</f>
        <v>7702</v>
      </c>
      <c r="X12" s="53" t="n">
        <f aca="false">(X4*$C4)+(X5*$C5)+(X6*$C6)+(X7*$C7)+(X8*$C8)+(X9*$C9)+(X10*$C10)+(X11*$C11)</f>
        <v>7702</v>
      </c>
      <c r="Y12" s="53" t="n">
        <f aca="false">(Y4*$C4)+(Y5*$C5)+(Y6*$C6)+(Y7*$C7)+(Y8*$C8)+(Y9*$C9)+(Y10*$C10)+(Y11*$C11)</f>
        <v>7702</v>
      </c>
      <c r="Z12" s="53" t="n">
        <f aca="false">(Z4*$C4)+(Z5*$C5)+(Z6*$C6)+(Z7*$C7)+(Z8*$C8)+(Z9*$C9)+(Z10*$C10)+(Z11*$C11)</f>
        <v>7702</v>
      </c>
      <c r="AA12" s="53" t="n">
        <f aca="false">(AA4*$C4)+(AA5*$C5)+(AA6*$C6)+(AA7*$C7)+(AA8*$C8)+(AA9*$C9)+(AA10*$C10)+(AA11*$C11)</f>
        <v>7702</v>
      </c>
      <c r="AB12" s="53" t="n">
        <f aca="false">(AB4*$C4)+(AB5*$C5)+(AB6*$C6)+(AB7*$C7)+(AB8*$C8)+(AB9*$C9)+(AB10*$C10)+(AB11*$C11)</f>
        <v>7702</v>
      </c>
      <c r="AC12" s="53" t="n">
        <f aca="false">(AC4*$C4)+(AC5*$C5)+(AC6*$C6)+(AC7*$C7)+(AC8*$C8)+(AC9*$C9)+(AC10*$C10)+(AC11*$C11)</f>
        <v>7702</v>
      </c>
      <c r="AD12" s="53" t="n">
        <f aca="false">(AD4*$C4)+(AD5*$C5)+(AD6*$C6)+(AD7*$C7)+(AD8*$C8)+(AD9*$C9)+(AD10*$C10)+(AD11*$C11)</f>
        <v>7702</v>
      </c>
      <c r="AE12" s="53" t="n">
        <f aca="false">(AE4*$C4)+(AE5*$C5)+(AE6*$C6)+(AE7*$C7)+(AE8*$C8)+(AE9*$C9)+(AE10*$C10)+(AE11*$C11)</f>
        <v>7702</v>
      </c>
      <c r="AF12" s="53" t="n">
        <f aca="false">(AF4*$C4)+(AF5*$C5)+(AF6*$C6)+(AF7*$C7)+(AF8*$C8)+(AF9*$C9)+(AF10*$C10)+(AF11*$C11)</f>
        <v>7702</v>
      </c>
      <c r="AG12" s="53" t="n">
        <f aca="false">(AG4*$C4)+(AG5*$C5)+(AG6*$C6)+(AG7*$C7)+(AG8*$C8)+(AG9*$C9)+(AG10*$C10)+(AG11*$C11)</f>
        <v>7702</v>
      </c>
      <c r="AH12" s="53" t="n">
        <f aca="false">(AH4*$C4)+(AH5*$C5)+(AH6*$C6)+(AH7*$C7)+(AH8*$C8)+(AH9*$C9)+(AH10*$C10)+(AH11*$C11)</f>
        <v>7702</v>
      </c>
      <c r="AI12" s="55" t="n">
        <f aca="false">(AI4*$C4)+(AI5*$C5)+(AI6*$C6)+(AI7*$C7)+(AI8*$C8)+(AI9*$C9)+(AI10*$C10)+(AI11*$C11)</f>
        <v>7702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56"/>
      <c r="B13" s="57" t="s">
        <v>12</v>
      </c>
      <c r="C13" s="58" t="n">
        <v>0.0432</v>
      </c>
      <c r="D13" s="59"/>
      <c r="E13" s="53" t="n">
        <f aca="false">E12*$C13</f>
        <v>332.7264</v>
      </c>
      <c r="F13" s="53" t="n">
        <f aca="false">F12*$C13</f>
        <v>332.7264</v>
      </c>
      <c r="G13" s="53" t="n">
        <f aca="false">G12*$C13</f>
        <v>332.7264</v>
      </c>
      <c r="H13" s="53" t="n">
        <f aca="false">H12*$C13</f>
        <v>332.7264</v>
      </c>
      <c r="I13" s="53" t="n">
        <f aca="false">I12*$C13</f>
        <v>332.7264</v>
      </c>
      <c r="J13" s="53" t="n">
        <f aca="false">J12*$C13</f>
        <v>332.7264</v>
      </c>
      <c r="K13" s="53" t="n">
        <f aca="false">K12*$C13</f>
        <v>332.7264</v>
      </c>
      <c r="L13" s="53" t="n">
        <f aca="false">L12*$C13</f>
        <v>332.7264</v>
      </c>
      <c r="M13" s="53" t="n">
        <f aca="false">M12*$C13</f>
        <v>332.7264</v>
      </c>
      <c r="N13" s="53" t="n">
        <f aca="false">N12*$C13</f>
        <v>332.7264</v>
      </c>
      <c r="O13" s="53" t="n">
        <f aca="false">O12*$C13</f>
        <v>332.7264</v>
      </c>
      <c r="P13" s="53" t="n">
        <f aca="false">P12*$C13</f>
        <v>332.7264</v>
      </c>
      <c r="Q13" s="53" t="n">
        <f aca="false">Q12*$C13</f>
        <v>332.7264</v>
      </c>
      <c r="R13" s="53" t="n">
        <f aca="false">R12*$C13</f>
        <v>332.7264</v>
      </c>
      <c r="S13" s="53" t="n">
        <f aca="false">S12*$C13</f>
        <v>332.7264</v>
      </c>
      <c r="T13" s="53" t="n">
        <f aca="false">T12*$C13</f>
        <v>332.7264</v>
      </c>
      <c r="U13" s="53" t="n">
        <f aca="false">U12*$C13</f>
        <v>332.7264</v>
      </c>
      <c r="V13" s="53" t="n">
        <f aca="false">V12*$C13</f>
        <v>332.7264</v>
      </c>
      <c r="W13" s="53" t="n">
        <f aca="false">W12*$C13</f>
        <v>332.7264</v>
      </c>
      <c r="X13" s="53" t="n">
        <f aca="false">X12*$C13</f>
        <v>332.7264</v>
      </c>
      <c r="Y13" s="53" t="n">
        <f aca="false">Y12*$C13</f>
        <v>332.7264</v>
      </c>
      <c r="Z13" s="53" t="n">
        <f aca="false">Z12*$C13</f>
        <v>332.7264</v>
      </c>
      <c r="AA13" s="53" t="n">
        <f aca="false">AA12*$C13</f>
        <v>332.7264</v>
      </c>
      <c r="AB13" s="53" t="n">
        <f aca="false">AB12*$C13</f>
        <v>332.7264</v>
      </c>
      <c r="AC13" s="53" t="n">
        <f aca="false">AC12*$C13</f>
        <v>332.7264</v>
      </c>
      <c r="AD13" s="53" t="n">
        <f aca="false">AD12*$C13</f>
        <v>332.7264</v>
      </c>
      <c r="AE13" s="53" t="n">
        <f aca="false">AE12*$C13</f>
        <v>332.7264</v>
      </c>
      <c r="AF13" s="53" t="n">
        <f aca="false">AF12*$C13</f>
        <v>332.7264</v>
      </c>
      <c r="AG13" s="53" t="n">
        <f aca="false">AG12*$C13</f>
        <v>332.7264</v>
      </c>
      <c r="AH13" s="53" t="n">
        <f aca="false">AH12*$C13</f>
        <v>332.7264</v>
      </c>
      <c r="AI13" s="55" t="n">
        <f aca="false">AI12*$C13</f>
        <v>332.7264</v>
      </c>
      <c r="AJ13" s="61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15.95" hidden="false" customHeight="true" outlineLevel="0" collapsed="false">
      <c r="A14" s="56"/>
      <c r="B14" s="63" t="s">
        <v>13</v>
      </c>
      <c r="C14" s="64"/>
      <c r="D14" s="59"/>
      <c r="E14" s="67" t="n">
        <f aca="false">E12-E13</f>
        <v>7369.2736</v>
      </c>
      <c r="F14" s="67" t="n">
        <f aca="false">F12-F13</f>
        <v>7369.2736</v>
      </c>
      <c r="G14" s="67" t="n">
        <f aca="false">G12-G13</f>
        <v>7369.2736</v>
      </c>
      <c r="H14" s="67" t="n">
        <f aca="false">H12-H13</f>
        <v>7369.2736</v>
      </c>
      <c r="I14" s="67" t="n">
        <f aca="false">I12-I13</f>
        <v>7369.2736</v>
      </c>
      <c r="J14" s="67" t="n">
        <f aca="false">J12-J13</f>
        <v>7369.2736</v>
      </c>
      <c r="K14" s="67" t="n">
        <f aca="false">K12-K13</f>
        <v>7369.2736</v>
      </c>
      <c r="L14" s="67" t="n">
        <f aca="false">L12-L13</f>
        <v>7369.2736</v>
      </c>
      <c r="M14" s="67" t="n">
        <f aca="false">M12-M13</f>
        <v>7369.2736</v>
      </c>
      <c r="N14" s="67" t="n">
        <f aca="false">N12-N13</f>
        <v>7369.2736</v>
      </c>
      <c r="O14" s="67" t="n">
        <f aca="false">O12-O13</f>
        <v>7369.2736</v>
      </c>
      <c r="P14" s="67" t="n">
        <f aca="false">P12-P13</f>
        <v>7369.2736</v>
      </c>
      <c r="Q14" s="67" t="n">
        <f aca="false">Q12-Q13</f>
        <v>7369.2736</v>
      </c>
      <c r="R14" s="67" t="n">
        <f aca="false">R12-R13</f>
        <v>7369.2736</v>
      </c>
      <c r="S14" s="67" t="n">
        <f aca="false">S12-S13</f>
        <v>7369.2736</v>
      </c>
      <c r="T14" s="67" t="n">
        <f aca="false">T12-T13</f>
        <v>7369.2736</v>
      </c>
      <c r="U14" s="67" t="n">
        <f aca="false">U12-U13</f>
        <v>7369.2736</v>
      </c>
      <c r="V14" s="67" t="n">
        <f aca="false">V12-V13</f>
        <v>7369.2736</v>
      </c>
      <c r="W14" s="67" t="n">
        <f aca="false">W12-W13</f>
        <v>7369.2736</v>
      </c>
      <c r="X14" s="67" t="n">
        <f aca="false">X12-X13</f>
        <v>7369.2736</v>
      </c>
      <c r="Y14" s="67" t="n">
        <f aca="false">Y12-Y13</f>
        <v>7369.2736</v>
      </c>
      <c r="Z14" s="67" t="n">
        <f aca="false">Z12-Z13</f>
        <v>7369.2736</v>
      </c>
      <c r="AA14" s="67" t="n">
        <f aca="false">AA12-AA13</f>
        <v>7369.2736</v>
      </c>
      <c r="AB14" s="67" t="n">
        <f aca="false">AB12-AB13</f>
        <v>7369.2736</v>
      </c>
      <c r="AC14" s="67" t="n">
        <f aca="false">AC12-AC13</f>
        <v>7369.2736</v>
      </c>
      <c r="AD14" s="67" t="n">
        <f aca="false">AD12-AD13</f>
        <v>7369.2736</v>
      </c>
      <c r="AE14" s="67" t="n">
        <f aca="false">AE12-AE13</f>
        <v>7369.2736</v>
      </c>
      <c r="AF14" s="67" t="n">
        <f aca="false">AF12-AF13</f>
        <v>7369.2736</v>
      </c>
      <c r="AG14" s="67" t="n">
        <f aca="false">AG12-AG13</f>
        <v>7369.2736</v>
      </c>
      <c r="AH14" s="67" t="n">
        <f aca="false">AH12-AH13</f>
        <v>7369.2736</v>
      </c>
      <c r="AI14" s="69" t="n">
        <f aca="false">AI12-AI13</f>
        <v>7369.2736</v>
      </c>
      <c r="AJ14" s="61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</row>
    <row r="15" customFormat="false" ht="15.95" hidden="false" customHeight="true" outlineLevel="0" collapsed="false">
      <c r="A15" s="18"/>
      <c r="B15" s="70" t="s">
        <v>14</v>
      </c>
      <c r="C15" s="71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72"/>
      <c r="C16" s="18" t="n">
        <f aca="false">SUM(E14:AI14)/31</f>
        <v>7369.2736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3" t="n">
        <f aca="false">+A20+1</f>
        <v>4</v>
      </c>
      <c r="B21" s="84" t="s">
        <v>19</v>
      </c>
      <c r="C21" s="83" t="n">
        <v>1250</v>
      </c>
      <c r="D21" s="85"/>
      <c r="E21" s="45" t="n">
        <v>1</v>
      </c>
      <c r="F21" s="45" t="n">
        <v>1</v>
      </c>
      <c r="G21" s="45" t="n">
        <v>1</v>
      </c>
      <c r="H21" s="45" t="n">
        <v>1</v>
      </c>
      <c r="I21" s="45" t="n">
        <v>1</v>
      </c>
      <c r="J21" s="45" t="n">
        <v>1</v>
      </c>
      <c r="K21" s="45" t="n">
        <v>1</v>
      </c>
      <c r="L21" s="45" t="n">
        <v>1</v>
      </c>
      <c r="M21" s="45" t="n">
        <v>1</v>
      </c>
      <c r="N21" s="45" t="n">
        <v>1</v>
      </c>
      <c r="O21" s="45" t="n">
        <v>1</v>
      </c>
      <c r="P21" s="45" t="n">
        <v>1</v>
      </c>
      <c r="Q21" s="45" t="n">
        <v>1</v>
      </c>
      <c r="R21" s="45" t="n">
        <v>1</v>
      </c>
      <c r="S21" s="45" t="n">
        <v>1</v>
      </c>
      <c r="T21" s="45" t="n">
        <v>1</v>
      </c>
      <c r="U21" s="45" t="n">
        <v>1</v>
      </c>
      <c r="V21" s="45" t="n">
        <v>1</v>
      </c>
      <c r="W21" s="45" t="n">
        <v>1</v>
      </c>
      <c r="X21" s="45" t="n">
        <v>1</v>
      </c>
      <c r="Y21" s="45" t="n">
        <v>1</v>
      </c>
      <c r="Z21" s="45" t="n">
        <v>1</v>
      </c>
      <c r="AA21" s="45" t="n">
        <v>1</v>
      </c>
      <c r="AB21" s="45" t="n">
        <v>1</v>
      </c>
      <c r="AC21" s="45" t="n">
        <v>1</v>
      </c>
      <c r="AD21" s="45" t="n">
        <v>1</v>
      </c>
      <c r="AE21" s="45" t="n">
        <v>1</v>
      </c>
      <c r="AF21" s="45" t="n">
        <v>1</v>
      </c>
      <c r="AG21" s="45" t="n">
        <v>1</v>
      </c>
      <c r="AH21" s="45" t="n">
        <v>1</v>
      </c>
      <c r="AI21" s="46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47"/>
      <c r="B22" s="48" t="s">
        <v>11</v>
      </c>
      <c r="C22" s="49"/>
      <c r="D22" s="50"/>
      <c r="E22" s="53" t="n">
        <f aca="false">(E18*$C18)+(E19*$C19)+(E20*$C20)+(E21*$C21)</f>
        <v>4800</v>
      </c>
      <c r="F22" s="53" t="n">
        <f aca="false">(F18*$C18)+(F19*$C19)+(F20*$C20)+(F21*$C21)</f>
        <v>4800</v>
      </c>
      <c r="G22" s="53" t="n">
        <f aca="false">(G18*$C18)+(G19*$C19)+(G20*$C20)+(G21*$C21)</f>
        <v>4800</v>
      </c>
      <c r="H22" s="53" t="n">
        <f aca="false">(H18*$C18)+(H19*$C19)+(H20*$C20)+(H21*$C21)</f>
        <v>4800</v>
      </c>
      <c r="I22" s="53" t="n">
        <f aca="false">(I18*$C18)+(I19*$C19)+(I20*$C20)+(I21*$C21)</f>
        <v>4800</v>
      </c>
      <c r="J22" s="53" t="n">
        <f aca="false">(J18*$C18)+(J19*$C19)+(J20*$C20)+(J21*$C21)</f>
        <v>4800</v>
      </c>
      <c r="K22" s="53" t="n">
        <f aca="false">(K18*$C18)+(K19*$C19)+(K20*$C20)+(K21*$C21)</f>
        <v>4800</v>
      </c>
      <c r="L22" s="53" t="n">
        <f aca="false">(L18*$C18)+(L19*$C19)+(L20*$C20)+(L21*$C21)</f>
        <v>4800</v>
      </c>
      <c r="M22" s="53" t="n">
        <f aca="false">(M18*$C18)+(M19*$C19)+(M20*$C20)+(M21*$C21)</f>
        <v>4800</v>
      </c>
      <c r="N22" s="53" t="n">
        <f aca="false">(N18*$C18)+(N19*$C19)+(N20*$C20)+(N21*$C21)</f>
        <v>4800</v>
      </c>
      <c r="O22" s="53" t="n">
        <f aca="false">(O18*$C18)+(O19*$C19)+(O20*$C20)+(O21*$C21)</f>
        <v>4800</v>
      </c>
      <c r="P22" s="53" t="n">
        <f aca="false">(P18*$C18)+(P19*$C19)+(P20*$C20)+(P21*$C21)</f>
        <v>4800</v>
      </c>
      <c r="Q22" s="53" t="n">
        <f aca="false">(Q18*$C18)+(Q19*$C19)+(Q20*$C20)+(Q21*$C21)</f>
        <v>4800</v>
      </c>
      <c r="R22" s="53" t="n">
        <f aca="false">(R18*$C18)+(R19*$C19)+(R20*$C20)+(R21*$C21)</f>
        <v>4800</v>
      </c>
      <c r="S22" s="53" t="n">
        <f aca="false">(S18*$C18)+(S19*$C19)+(S20*$C20)+(S21*$C21)</f>
        <v>4800</v>
      </c>
      <c r="T22" s="53" t="n">
        <f aca="false">(T18*$C18)+(T19*$C19)+(T20*$C20)+(T21*$C21)</f>
        <v>4800</v>
      </c>
      <c r="U22" s="53" t="n">
        <f aca="false">(U18*$C18)+(U19*$C19)+(U20*$C20)+(U21*$C21)</f>
        <v>4800</v>
      </c>
      <c r="V22" s="53" t="n">
        <f aca="false">(V18*$C18)+(V19*$C19)+(V20*$C20)+(V21*$C21)</f>
        <v>4800</v>
      </c>
      <c r="W22" s="53" t="n">
        <f aca="false">(W18*$C18)+(W19*$C19)+(W20*$C20)+(W21*$C21)</f>
        <v>4800</v>
      </c>
      <c r="X22" s="53" t="n">
        <f aca="false">(X18*$C18)+(X19*$C19)+(X20*$C20)+(X21*$C21)</f>
        <v>4800</v>
      </c>
      <c r="Y22" s="53" t="n">
        <f aca="false">(Y18*$C18)+(Y19*$C19)+(Y20*$C20)+(Y21*$C21)</f>
        <v>4800</v>
      </c>
      <c r="Z22" s="53" t="n">
        <f aca="false">(Z18*$C18)+(Z19*$C19)+(Z20*$C20)+(Z21*$C21)</f>
        <v>4800</v>
      </c>
      <c r="AA22" s="53" t="n">
        <f aca="false">(AA18*$C18)+(AA19*$C19)+(AA20*$C20)+(AA21*$C21)</f>
        <v>4800</v>
      </c>
      <c r="AB22" s="53" t="n">
        <f aca="false">(AB18*$C18)+(AB19*$C19)+(AB20*$C20)+(AB21*$C21)</f>
        <v>4800</v>
      </c>
      <c r="AC22" s="53" t="n">
        <f aca="false">(AC18*$C18)+(AC19*$C19)+(AC20*$C20)+(AC21*$C21)</f>
        <v>4800</v>
      </c>
      <c r="AD22" s="53" t="n">
        <f aca="false">(AD18*$C18)+(AD19*$C19)+(AD20*$C20)+(AD21*$C21)</f>
        <v>4800</v>
      </c>
      <c r="AE22" s="53" t="n">
        <f aca="false">(AE18*$C18)+(AE19*$C19)+(AE20*$C20)+(AE21*$C21)</f>
        <v>4800</v>
      </c>
      <c r="AF22" s="53" t="n">
        <f aca="false">(AF18*$C18)+(AF19*$C19)+(AF20*$C20)+(AF21*$C21)</f>
        <v>4800</v>
      </c>
      <c r="AG22" s="53" t="n">
        <f aca="false">(AG18*$C18)+(AG19*$C19)+(AG20*$C20)+(AG21*$C21)</f>
        <v>4800</v>
      </c>
      <c r="AH22" s="53" t="n">
        <f aca="false">(AH18*$C18)+(AH19*$C19)+(AH20*$C20)+(AH21*$C21)</f>
        <v>4800</v>
      </c>
      <c r="AI22" s="55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56"/>
      <c r="B23" s="57" t="s">
        <v>12</v>
      </c>
      <c r="C23" s="58" t="n">
        <v>0.0145</v>
      </c>
      <c r="D23" s="59"/>
      <c r="E23" s="53" t="n">
        <f aca="false">E22*$C23</f>
        <v>69.6</v>
      </c>
      <c r="F23" s="53" t="n">
        <f aca="false">F22*$C23</f>
        <v>69.6</v>
      </c>
      <c r="G23" s="53" t="n">
        <f aca="false">G22*$C23</f>
        <v>69.6</v>
      </c>
      <c r="H23" s="53" t="n">
        <f aca="false">H22*$C23</f>
        <v>69.6</v>
      </c>
      <c r="I23" s="53" t="n">
        <f aca="false">I22*$C23</f>
        <v>69.6</v>
      </c>
      <c r="J23" s="53" t="n">
        <f aca="false">J22*$C23</f>
        <v>69.6</v>
      </c>
      <c r="K23" s="53" t="n">
        <f aca="false">K22*$C23</f>
        <v>69.6</v>
      </c>
      <c r="L23" s="53" t="n">
        <f aca="false">L22*$C23</f>
        <v>69.6</v>
      </c>
      <c r="M23" s="53" t="n">
        <f aca="false">M22*$C23</f>
        <v>69.6</v>
      </c>
      <c r="N23" s="53" t="n">
        <f aca="false">N22*$C23</f>
        <v>69.6</v>
      </c>
      <c r="O23" s="53" t="n">
        <f aca="false">O22*$C23</f>
        <v>69.6</v>
      </c>
      <c r="P23" s="53" t="n">
        <f aca="false">P22*$C23</f>
        <v>69.6</v>
      </c>
      <c r="Q23" s="53" t="n">
        <f aca="false">Q22*$C23</f>
        <v>69.6</v>
      </c>
      <c r="R23" s="53" t="n">
        <f aca="false">R22*$C23</f>
        <v>69.6</v>
      </c>
      <c r="S23" s="53" t="n">
        <f aca="false">S22*$C23</f>
        <v>69.6</v>
      </c>
      <c r="T23" s="53" t="n">
        <f aca="false">T22*$C23</f>
        <v>69.6</v>
      </c>
      <c r="U23" s="53" t="n">
        <f aca="false">U22*$C23</f>
        <v>69.6</v>
      </c>
      <c r="V23" s="53" t="n">
        <f aca="false">V22*$C23</f>
        <v>69.6</v>
      </c>
      <c r="W23" s="53" t="n">
        <f aca="false">W22*$C23</f>
        <v>69.6</v>
      </c>
      <c r="X23" s="53" t="n">
        <f aca="false">X22*$C23</f>
        <v>69.6</v>
      </c>
      <c r="Y23" s="53" t="n">
        <f aca="false">Y22*$C23</f>
        <v>69.6</v>
      </c>
      <c r="Z23" s="53" t="n">
        <f aca="false">Z22*$C23</f>
        <v>69.6</v>
      </c>
      <c r="AA23" s="53" t="n">
        <f aca="false">AA22*$C23</f>
        <v>69.6</v>
      </c>
      <c r="AB23" s="53" t="n">
        <f aca="false">AB22*$C23</f>
        <v>69.6</v>
      </c>
      <c r="AC23" s="53" t="n">
        <f aca="false">AC22*$C23</f>
        <v>69.6</v>
      </c>
      <c r="AD23" s="53" t="n">
        <f aca="false">AD22*$C23</f>
        <v>69.6</v>
      </c>
      <c r="AE23" s="53" t="n">
        <f aca="false">AE22*$C23</f>
        <v>69.6</v>
      </c>
      <c r="AF23" s="53" t="n">
        <f aca="false">AF22*$C23</f>
        <v>69.6</v>
      </c>
      <c r="AG23" s="53" t="n">
        <f aca="false">AG22*$C23</f>
        <v>69.6</v>
      </c>
      <c r="AH23" s="53" t="n">
        <f aca="false">AH22*$C23</f>
        <v>69.6</v>
      </c>
      <c r="AI23" s="55" t="n">
        <f aca="false">AI22*$C23</f>
        <v>69.6</v>
      </c>
      <c r="AJ23" s="61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5.95" hidden="false" customHeight="true" outlineLevel="0" collapsed="false">
      <c r="A24" s="56"/>
      <c r="B24" s="63" t="s">
        <v>13</v>
      </c>
      <c r="C24" s="64"/>
      <c r="D24" s="59"/>
      <c r="E24" s="67" t="n">
        <f aca="false">E22-E23</f>
        <v>4730.4</v>
      </c>
      <c r="F24" s="67" t="n">
        <f aca="false">F22-F23</f>
        <v>4730.4</v>
      </c>
      <c r="G24" s="67" t="n">
        <f aca="false">G22-G23</f>
        <v>4730.4</v>
      </c>
      <c r="H24" s="67" t="n">
        <f aca="false">H22-H23</f>
        <v>4730.4</v>
      </c>
      <c r="I24" s="67" t="n">
        <f aca="false">I22-I23</f>
        <v>4730.4</v>
      </c>
      <c r="J24" s="67" t="n">
        <f aca="false">J22-J23</f>
        <v>4730.4</v>
      </c>
      <c r="K24" s="67" t="n">
        <f aca="false">K22-K23</f>
        <v>4730.4</v>
      </c>
      <c r="L24" s="67" t="n">
        <f aca="false">L22-L23</f>
        <v>4730.4</v>
      </c>
      <c r="M24" s="67" t="n">
        <f aca="false">M22-M23</f>
        <v>4730.4</v>
      </c>
      <c r="N24" s="67" t="n">
        <f aca="false">N22-N23</f>
        <v>4730.4</v>
      </c>
      <c r="O24" s="67" t="n">
        <f aca="false">O22-O23</f>
        <v>4730.4</v>
      </c>
      <c r="P24" s="67" t="n">
        <f aca="false">P22-P23</f>
        <v>4730.4</v>
      </c>
      <c r="Q24" s="67" t="n">
        <f aca="false">Q22-Q23</f>
        <v>4730.4</v>
      </c>
      <c r="R24" s="67" t="n">
        <f aca="false">R22-R23</f>
        <v>4730.4</v>
      </c>
      <c r="S24" s="67" t="n">
        <f aca="false">S22-S23</f>
        <v>4730.4</v>
      </c>
      <c r="T24" s="67" t="n">
        <f aca="false">T22-T23</f>
        <v>4730.4</v>
      </c>
      <c r="U24" s="67" t="n">
        <f aca="false">U22-U23</f>
        <v>4730.4</v>
      </c>
      <c r="V24" s="67" t="n">
        <f aca="false">V22-V23</f>
        <v>4730.4</v>
      </c>
      <c r="W24" s="67" t="n">
        <f aca="false">W22-W23</f>
        <v>4730.4</v>
      </c>
      <c r="X24" s="67" t="n">
        <f aca="false">X22-X23</f>
        <v>4730.4</v>
      </c>
      <c r="Y24" s="67" t="n">
        <f aca="false">Y22-Y23</f>
        <v>4730.4</v>
      </c>
      <c r="Z24" s="67" t="n">
        <f aca="false">Z22-Z23</f>
        <v>4730.4</v>
      </c>
      <c r="AA24" s="67" t="n">
        <f aca="false">AA22-AA23</f>
        <v>4730.4</v>
      </c>
      <c r="AB24" s="67" t="n">
        <f aca="false">AB22-AB23</f>
        <v>4730.4</v>
      </c>
      <c r="AC24" s="67" t="n">
        <f aca="false">AC22-AC23</f>
        <v>4730.4</v>
      </c>
      <c r="AD24" s="67" t="n">
        <f aca="false">AD22-AD23</f>
        <v>4730.4</v>
      </c>
      <c r="AE24" s="67" t="n">
        <f aca="false">AE22-AE23</f>
        <v>4730.4</v>
      </c>
      <c r="AF24" s="67" t="n">
        <f aca="false">AF22-AF23</f>
        <v>4730.4</v>
      </c>
      <c r="AG24" s="67" t="n">
        <f aca="false">AG22-AG23</f>
        <v>4730.4</v>
      </c>
      <c r="AH24" s="67" t="n">
        <f aca="false">AH22-AH23</f>
        <v>4730.4</v>
      </c>
      <c r="AI24" s="69" t="n">
        <f aca="false">AI22-AI23</f>
        <v>4730.4</v>
      </c>
      <c r="AJ24" s="61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</row>
    <row r="25" customFormat="false" ht="15.95" hidden="false" customHeight="true" outlineLevel="0" collapsed="false">
      <c r="A25" s="18"/>
      <c r="B25" s="70" t="s">
        <v>14</v>
      </c>
      <c r="C25" s="71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72"/>
      <c r="C26" s="18" t="n">
        <f aca="false">SUM(E24:AI24)/31</f>
        <v>4730.4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3" t="n">
        <f aca="false">+A31+1</f>
        <v>5</v>
      </c>
      <c r="B32" s="84" t="s">
        <v>25</v>
      </c>
      <c r="C32" s="83" t="n">
        <v>693</v>
      </c>
      <c r="D32" s="85"/>
      <c r="E32" s="45" t="n">
        <v>1</v>
      </c>
      <c r="F32" s="45" t="n">
        <v>1</v>
      </c>
      <c r="G32" s="45" t="n">
        <v>1</v>
      </c>
      <c r="H32" s="45" t="n">
        <v>1</v>
      </c>
      <c r="I32" s="45" t="n">
        <v>1</v>
      </c>
      <c r="J32" s="45" t="n">
        <v>1</v>
      </c>
      <c r="K32" s="45" t="n">
        <v>1</v>
      </c>
      <c r="L32" s="45" t="n">
        <v>1</v>
      </c>
      <c r="M32" s="45" t="n">
        <v>1</v>
      </c>
      <c r="N32" s="45" t="n">
        <v>1</v>
      </c>
      <c r="O32" s="45" t="n">
        <v>1</v>
      </c>
      <c r="P32" s="45" t="n">
        <v>1</v>
      </c>
      <c r="Q32" s="45" t="n">
        <v>1</v>
      </c>
      <c r="R32" s="45" t="n">
        <v>1</v>
      </c>
      <c r="S32" s="45" t="n">
        <v>1</v>
      </c>
      <c r="T32" s="45" t="n">
        <v>1</v>
      </c>
      <c r="U32" s="45" t="n">
        <v>1</v>
      </c>
      <c r="V32" s="45" t="n">
        <v>1</v>
      </c>
      <c r="W32" s="45" t="n">
        <v>1</v>
      </c>
      <c r="X32" s="45" t="n">
        <v>1</v>
      </c>
      <c r="Y32" s="45" t="n">
        <v>1</v>
      </c>
      <c r="Z32" s="45" t="n">
        <v>1</v>
      </c>
      <c r="AA32" s="45" t="n">
        <v>1</v>
      </c>
      <c r="AB32" s="45" t="n">
        <v>1</v>
      </c>
      <c r="AC32" s="45" t="n">
        <v>1</v>
      </c>
      <c r="AD32" s="45" t="n">
        <v>1</v>
      </c>
      <c r="AE32" s="45" t="n">
        <v>1</v>
      </c>
      <c r="AF32" s="45" t="n">
        <v>1</v>
      </c>
      <c r="AG32" s="45" t="n">
        <v>1</v>
      </c>
      <c r="AH32" s="45" t="n">
        <v>1</v>
      </c>
      <c r="AI32" s="46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47"/>
      <c r="B33" s="48" t="s">
        <v>11</v>
      </c>
      <c r="C33" s="49"/>
      <c r="D33" s="50"/>
      <c r="E33" s="53" t="n">
        <f aca="false">(E28*$C28)+(E29*$C29)+(E30*$C30)+(E31*$C31)+(E32*$C32)</f>
        <v>3889</v>
      </c>
      <c r="F33" s="53" t="n">
        <f aca="false">(F28*$C28)+(F29*$C29)+(F30*$C30)+(F31*$C31)+(F32*$C32)</f>
        <v>3889</v>
      </c>
      <c r="G33" s="53" t="n">
        <f aca="false">(G28*$C28)+(G29*$C29)+(G30*$C30)+(G31*$C31)+(G32*$C32)</f>
        <v>3889</v>
      </c>
      <c r="H33" s="53" t="n">
        <f aca="false">(H28*$C28)+(H29*$C29)+(H30*$C30)+(H31*$C31)+(H32*$C32)</f>
        <v>3889</v>
      </c>
      <c r="I33" s="53" t="n">
        <f aca="false">(I28*$C28)+(I29*$C29)+(I30*$C30)+(I31*$C31)+(I32*$C32)</f>
        <v>3889</v>
      </c>
      <c r="J33" s="53" t="n">
        <f aca="false">(J28*$C28)+(J29*$C29)+(J30*$C30)+(J31*$C31)+(J32*$C32)</f>
        <v>3889</v>
      </c>
      <c r="K33" s="53" t="n">
        <f aca="false">(K28*$C28)+(K29*$C29)+(K30*$C30)+(K31*$C31)+(K32*$C32)</f>
        <v>3889</v>
      </c>
      <c r="L33" s="53" t="n">
        <f aca="false">(L28*$C28)+(L29*$C29)+(L30*$C30)+(L31*$C31)+(L32*$C32)</f>
        <v>3889</v>
      </c>
      <c r="M33" s="53" t="n">
        <f aca="false">(M28*$C28)+(M29*$C29)+(M30*$C30)+(M31*$C31)+(M32*$C32)</f>
        <v>3889</v>
      </c>
      <c r="N33" s="53" t="n">
        <f aca="false">(N28*$C28)+(N29*$C29)+(N30*$C30)+(N31*$C31)+(N32*$C32)</f>
        <v>3889</v>
      </c>
      <c r="O33" s="53" t="n">
        <f aca="false">(O28*$C28)+(O29*$C29)+(O30*$C30)+(O31*$C31)+(O32*$C32)</f>
        <v>3889</v>
      </c>
      <c r="P33" s="53" t="n">
        <f aca="false">(P28*$C28)+(P29*$C29)+(P30*$C30)+(P31*$C31)+(P32*$C32)</f>
        <v>3889</v>
      </c>
      <c r="Q33" s="53" t="n">
        <f aca="false">(Q28*$C28)+(Q29*$C29)+(Q30*$C30)+(Q31*$C31)+(Q32*$C32)</f>
        <v>3889</v>
      </c>
      <c r="R33" s="53" t="n">
        <f aca="false">(R28*$C28)+(R29*$C29)+(R30*$C30)+(R31*$C31)+(R32*$C32)</f>
        <v>3889</v>
      </c>
      <c r="S33" s="53" t="n">
        <f aca="false">(S28*$C28)+(S29*$C29)+(S30*$C30)+(S31*$C31)+(S32*$C32)</f>
        <v>3889</v>
      </c>
      <c r="T33" s="53" t="n">
        <f aca="false">(T28*$C28)+(T29*$C29)+(T30*$C30)+(T31*$C31)+(T32*$C32)</f>
        <v>3889</v>
      </c>
      <c r="U33" s="53" t="n">
        <f aca="false">(U28*$C28)+(U29*$C29)+(U30*$C30)+(U31*$C31)+(U32*$C32)</f>
        <v>3889</v>
      </c>
      <c r="V33" s="53" t="n">
        <f aca="false">(V28*$C28)+(V29*$C29)+(V30*$C30)+(V31*$C31)+(V32*$C32)</f>
        <v>3889</v>
      </c>
      <c r="W33" s="53" t="n">
        <f aca="false">(W28*$C28)+(W29*$C29)+(W30*$C30)+(W31*$C31)+(W32*$C32)</f>
        <v>3889</v>
      </c>
      <c r="X33" s="53" t="n">
        <f aca="false">(X28*$C28)+(X29*$C29)+(X30*$C30)+(X31*$C31)+(X32*$C32)</f>
        <v>3889</v>
      </c>
      <c r="Y33" s="53" t="n">
        <f aca="false">(Y28*$C28)+(Y29*$C29)+(Y30*$C30)+(Y31*$C31)+(Y32*$C32)</f>
        <v>3889</v>
      </c>
      <c r="Z33" s="53" t="n">
        <f aca="false">(Z28*$C28)+(Z29*$C29)+(Z30*$C30)+(Z31*$C31)+(Z32*$C32)</f>
        <v>3889</v>
      </c>
      <c r="AA33" s="53" t="n">
        <f aca="false">(AA28*$C28)+(AA29*$C29)+(AA30*$C30)+(AA31*$C31)+(AA32*$C32)</f>
        <v>3889</v>
      </c>
      <c r="AB33" s="53" t="n">
        <f aca="false">(AB28*$C28)+(AB29*$C29)+(AB30*$C30)+(AB31*$C31)+(AB32*$C32)</f>
        <v>3889</v>
      </c>
      <c r="AC33" s="53" t="n">
        <f aca="false">(AC28*$C28)+(AC29*$C29)+(AC30*$C30)+(AC31*$C31)+(AC32*$C32)</f>
        <v>3889</v>
      </c>
      <c r="AD33" s="53" t="n">
        <f aca="false">(AD28*$C28)+(AD29*$C29)+(AD30*$C30)+(AD31*$C31)+(AD32*$C32)</f>
        <v>3889</v>
      </c>
      <c r="AE33" s="53" t="n">
        <f aca="false">(AE28*$C28)+(AE29*$C29)+(AE30*$C30)+(AE31*$C31)+(AE32*$C32)</f>
        <v>3889</v>
      </c>
      <c r="AF33" s="53" t="n">
        <f aca="false">(AF28*$C28)+(AF29*$C29)+(AF30*$C30)+(AF31*$C31)+(AF32*$C32)</f>
        <v>3889</v>
      </c>
      <c r="AG33" s="53" t="n">
        <f aca="false">(AG28*$C28)+(AG29*$C29)+(AG30*$C30)+(AG31*$C31)+(AG32*$C32)</f>
        <v>3889</v>
      </c>
      <c r="AH33" s="53" t="n">
        <f aca="false">(AH28*$C28)+(AH29*$C29)+(AH30*$C30)+(AH31*$C31)+(AH32*$C32)</f>
        <v>3889</v>
      </c>
      <c r="AI33" s="55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56"/>
      <c r="B34" s="57" t="s">
        <v>12</v>
      </c>
      <c r="C34" s="58" t="n">
        <v>0.0171</v>
      </c>
      <c r="D34" s="59"/>
      <c r="E34" s="53" t="n">
        <f aca="false">E33*$C34</f>
        <v>66.5019</v>
      </c>
      <c r="F34" s="53" t="n">
        <f aca="false">F33*$C34</f>
        <v>66.5019</v>
      </c>
      <c r="G34" s="53" t="n">
        <f aca="false">G33*$C34</f>
        <v>66.5019</v>
      </c>
      <c r="H34" s="53" t="n">
        <f aca="false">H33*$C34</f>
        <v>66.5019</v>
      </c>
      <c r="I34" s="53" t="n">
        <f aca="false">I33*$C34</f>
        <v>66.5019</v>
      </c>
      <c r="J34" s="53" t="n">
        <f aca="false">J33*$C34</f>
        <v>66.5019</v>
      </c>
      <c r="K34" s="53" t="n">
        <f aca="false">K33*$C34</f>
        <v>66.5019</v>
      </c>
      <c r="L34" s="53" t="n">
        <f aca="false">L33*$C34</f>
        <v>66.5019</v>
      </c>
      <c r="M34" s="53" t="n">
        <f aca="false">M33*$C34</f>
        <v>66.5019</v>
      </c>
      <c r="N34" s="53" t="n">
        <f aca="false">N33*$C34</f>
        <v>66.5019</v>
      </c>
      <c r="O34" s="53" t="n">
        <f aca="false">O33*$C34</f>
        <v>66.5019</v>
      </c>
      <c r="P34" s="53" t="n">
        <f aca="false">P33*$C34</f>
        <v>66.5019</v>
      </c>
      <c r="Q34" s="53" t="n">
        <f aca="false">Q33*$C34</f>
        <v>66.5019</v>
      </c>
      <c r="R34" s="53" t="n">
        <f aca="false">R33*$C34</f>
        <v>66.5019</v>
      </c>
      <c r="S34" s="53" t="n">
        <f aca="false">S33*$C34</f>
        <v>66.5019</v>
      </c>
      <c r="T34" s="53" t="n">
        <f aca="false">T33*$C34</f>
        <v>66.5019</v>
      </c>
      <c r="U34" s="53" t="n">
        <f aca="false">U33*$C34</f>
        <v>66.5019</v>
      </c>
      <c r="V34" s="53" t="n">
        <f aca="false">V33*$C34</f>
        <v>66.5019</v>
      </c>
      <c r="W34" s="53" t="n">
        <f aca="false">W33*$C34</f>
        <v>66.5019</v>
      </c>
      <c r="X34" s="53" t="n">
        <f aca="false">X33*$C34</f>
        <v>66.5019</v>
      </c>
      <c r="Y34" s="53" t="n">
        <f aca="false">Y33*$C34</f>
        <v>66.5019</v>
      </c>
      <c r="Z34" s="53" t="n">
        <f aca="false">Z33*$C34</f>
        <v>66.5019</v>
      </c>
      <c r="AA34" s="53" t="n">
        <f aca="false">AA33*$C34</f>
        <v>66.5019</v>
      </c>
      <c r="AB34" s="53" t="n">
        <f aca="false">AB33*$C34</f>
        <v>66.5019</v>
      </c>
      <c r="AC34" s="53" t="n">
        <f aca="false">AC33*$C34</f>
        <v>66.5019</v>
      </c>
      <c r="AD34" s="53" t="n">
        <f aca="false">AD33*$C34</f>
        <v>66.5019</v>
      </c>
      <c r="AE34" s="53" t="n">
        <f aca="false">AE33*$C34</f>
        <v>66.5019</v>
      </c>
      <c r="AF34" s="53" t="n">
        <f aca="false">AF33*$C34</f>
        <v>66.5019</v>
      </c>
      <c r="AG34" s="53" t="n">
        <f aca="false">AG33*$C34</f>
        <v>66.5019</v>
      </c>
      <c r="AH34" s="53" t="n">
        <f aca="false">AH33*$C34</f>
        <v>66.5019</v>
      </c>
      <c r="AI34" s="55" t="n">
        <f aca="false">AI33*$C34</f>
        <v>66.5019</v>
      </c>
      <c r="AJ34" s="61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</row>
    <row r="35" customFormat="false" ht="15.95" hidden="false" customHeight="true" outlineLevel="0" collapsed="false">
      <c r="A35" s="56"/>
      <c r="B35" s="63" t="s">
        <v>13</v>
      </c>
      <c r="C35" s="64"/>
      <c r="D35" s="59"/>
      <c r="E35" s="67" t="n">
        <f aca="false">E33-E34</f>
        <v>3822.4981</v>
      </c>
      <c r="F35" s="67" t="n">
        <f aca="false">F33-F34</f>
        <v>3822.4981</v>
      </c>
      <c r="G35" s="67" t="n">
        <f aca="false">G33-G34</f>
        <v>3822.4981</v>
      </c>
      <c r="H35" s="67" t="n">
        <f aca="false">H33-H34</f>
        <v>3822.4981</v>
      </c>
      <c r="I35" s="67" t="n">
        <f aca="false">I33-I34</f>
        <v>3822.4981</v>
      </c>
      <c r="J35" s="67" t="n">
        <f aca="false">J33-J34</f>
        <v>3822.4981</v>
      </c>
      <c r="K35" s="67" t="n">
        <f aca="false">K33-K34</f>
        <v>3822.4981</v>
      </c>
      <c r="L35" s="67" t="n">
        <f aca="false">L33-L34</f>
        <v>3822.4981</v>
      </c>
      <c r="M35" s="67" t="n">
        <f aca="false">M33-M34</f>
        <v>3822.4981</v>
      </c>
      <c r="N35" s="67" t="n">
        <f aca="false">N33-N34</f>
        <v>3822.4981</v>
      </c>
      <c r="O35" s="67" t="n">
        <f aca="false">O33-O34</f>
        <v>3822.4981</v>
      </c>
      <c r="P35" s="67" t="n">
        <f aca="false">P33-P34</f>
        <v>3822.4981</v>
      </c>
      <c r="Q35" s="67" t="n">
        <f aca="false">Q33-Q34</f>
        <v>3822.4981</v>
      </c>
      <c r="R35" s="67" t="n">
        <f aca="false">R33-R34</f>
        <v>3822.4981</v>
      </c>
      <c r="S35" s="67" t="n">
        <f aca="false">S33-S34</f>
        <v>3822.4981</v>
      </c>
      <c r="T35" s="67" t="n">
        <f aca="false">T33-T34</f>
        <v>3822.4981</v>
      </c>
      <c r="U35" s="67" t="n">
        <f aca="false">U33-U34</f>
        <v>3822.4981</v>
      </c>
      <c r="V35" s="67" t="n">
        <f aca="false">V33-V34</f>
        <v>3822.4981</v>
      </c>
      <c r="W35" s="67" t="n">
        <f aca="false">W33-W34</f>
        <v>3822.4981</v>
      </c>
      <c r="X35" s="67" t="n">
        <f aca="false">X33-X34</f>
        <v>3822.4981</v>
      </c>
      <c r="Y35" s="67" t="n">
        <f aca="false">Y33-Y34</f>
        <v>3822.4981</v>
      </c>
      <c r="Z35" s="67" t="n">
        <f aca="false">Z33-Z34</f>
        <v>3822.4981</v>
      </c>
      <c r="AA35" s="67" t="n">
        <f aca="false">AA33-AA34</f>
        <v>3822.4981</v>
      </c>
      <c r="AB35" s="67" t="n">
        <f aca="false">AB33-AB34</f>
        <v>3822.4981</v>
      </c>
      <c r="AC35" s="67" t="n">
        <f aca="false">AC33-AC34</f>
        <v>3822.4981</v>
      </c>
      <c r="AD35" s="67" t="n">
        <f aca="false">AD33-AD34</f>
        <v>3822.4981</v>
      </c>
      <c r="AE35" s="67" t="n">
        <f aca="false">AE33-AE34</f>
        <v>3822.4981</v>
      </c>
      <c r="AF35" s="67" t="n">
        <f aca="false">AF33-AF34</f>
        <v>3822.4981</v>
      </c>
      <c r="AG35" s="67" t="n">
        <f aca="false">AG33-AG34</f>
        <v>3822.4981</v>
      </c>
      <c r="AH35" s="67" t="n">
        <f aca="false">AH33-AH34</f>
        <v>3822.4981</v>
      </c>
      <c r="AI35" s="69" t="n">
        <f aca="false">AI33-AI34</f>
        <v>3822.4981</v>
      </c>
      <c r="AJ35" s="61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</row>
    <row r="36" customFormat="false" ht="15.95" hidden="false" customHeight="true" outlineLevel="0" collapsed="false">
      <c r="A36" s="18"/>
      <c r="B36" s="70" t="s">
        <v>14</v>
      </c>
      <c r="C36" s="71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72"/>
      <c r="C37" s="18" t="n">
        <f aca="false">SUM(E35:AI35)/31</f>
        <v>3822.4981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7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7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3" t="n">
        <f aca="false">+A50+1</f>
        <v>13</v>
      </c>
      <c r="B51" s="84" t="s">
        <v>39</v>
      </c>
      <c r="C51" s="83" t="n">
        <v>786</v>
      </c>
      <c r="D51" s="123"/>
      <c r="E51" s="45" t="n">
        <v>1</v>
      </c>
      <c r="F51" s="45" t="n">
        <v>1</v>
      </c>
      <c r="G51" s="45" t="n">
        <v>1</v>
      </c>
      <c r="H51" s="45" t="n">
        <v>1</v>
      </c>
      <c r="I51" s="45" t="n">
        <v>1</v>
      </c>
      <c r="J51" s="45" t="n">
        <v>1</v>
      </c>
      <c r="K51" s="45" t="n">
        <v>1</v>
      </c>
      <c r="L51" s="45" t="n">
        <v>1</v>
      </c>
      <c r="M51" s="45" t="n">
        <v>1</v>
      </c>
      <c r="N51" s="45" t="n">
        <v>1</v>
      </c>
      <c r="O51" s="45" t="n">
        <v>1</v>
      </c>
      <c r="P51" s="45" t="n">
        <v>1</v>
      </c>
      <c r="Q51" s="45" t="n">
        <v>1</v>
      </c>
      <c r="R51" s="45" t="n">
        <v>1</v>
      </c>
      <c r="S51" s="45" t="n">
        <v>1</v>
      </c>
      <c r="T51" s="45" t="n">
        <v>1</v>
      </c>
      <c r="U51" s="45" t="n">
        <v>1</v>
      </c>
      <c r="V51" s="45" t="n">
        <v>1</v>
      </c>
      <c r="W51" s="45" t="n">
        <v>1</v>
      </c>
      <c r="X51" s="45" t="n">
        <v>1</v>
      </c>
      <c r="Y51" s="45" t="n">
        <v>1</v>
      </c>
      <c r="Z51" s="45" t="n">
        <v>1</v>
      </c>
      <c r="AA51" s="45" t="n">
        <v>1</v>
      </c>
      <c r="AB51" s="45" t="n">
        <v>1</v>
      </c>
      <c r="AC51" s="45" t="n">
        <v>1</v>
      </c>
      <c r="AD51" s="45" t="n">
        <v>1</v>
      </c>
      <c r="AE51" s="45" t="n">
        <v>1</v>
      </c>
      <c r="AF51" s="45" t="n">
        <v>1</v>
      </c>
      <c r="AG51" s="45" t="n">
        <v>1</v>
      </c>
      <c r="AH51" s="45" t="n">
        <v>1</v>
      </c>
      <c r="AI51" s="46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47"/>
      <c r="B52" s="48" t="s">
        <v>11</v>
      </c>
      <c r="C52" s="49"/>
      <c r="D52" s="50"/>
      <c r="E52" s="53" t="n">
        <f aca="false">(E39*$C39)+(E40*$C40)+(E41*$C41)+(E42*$C42)+(E43*$C43)+(E44*$C44)+(E45*$C45)+(E46*$C46)+(E47*$C47)+(E48*$C48)+(E49*$C49)+(E50*$C50)+(E51*$C51)</f>
        <v>12836</v>
      </c>
      <c r="F52" s="53" t="n">
        <f aca="false">(F39*$C39)+(F40*$C40)+(F41*$C41)+(F42*$C42)+(F43*$C43)+(F44*$C44)+(F45*$C45)+(F46*$C46)+(F47*$C47)+(F48*$C48)+(F49*$C49)+(F50*$C50)+(F51*$C51)</f>
        <v>12836</v>
      </c>
      <c r="G52" s="53" t="n">
        <f aca="false">(G39*$C39)+(G40*$C40)+(G41*$C41)+(G42*$C42)+(G43*$C43)+(G44*$C44)+(G45*$C45)+(G46*$C46)+(G47*$C47)+(G48*$C48)+(G49*$C49)+(G50*$C50)+(G51*$C51)</f>
        <v>12836</v>
      </c>
      <c r="H52" s="53" t="n">
        <f aca="false">(H39*$C39)+(H40*$C40)+(H41*$C41)+(H42*$C42)+(H43*$C43)+(H44*$C44)+(H45*$C45)+(H46*$C46)+(H47*$C47)+(H48*$C48)+(H49*$C49)+(H50*$C50)+(H51*$C51)</f>
        <v>12836</v>
      </c>
      <c r="I52" s="53" t="n">
        <f aca="false">(I39*$C39)+(I40*$C40)+(I41*$C41)+(I42*$C42)+(I43*$C43)+(I44*$C44)+(I45*$C45)+(I46*$C46)+(I47*$C47)+(I48*$C48)+(I49*$C49)+(I50*$C50)+(I51*$C51)</f>
        <v>12836</v>
      </c>
      <c r="J52" s="53" t="n">
        <f aca="false">(J39*$C39)+(J40*$C40)+(J41*$C41)+(J42*$C42)+(J43*$C43)+(J44*$C44)+(J45*$C45)+(J46*$C46)+(J47*$C47)+(J48*$C48)+(J49*$C49)+(J50*$C50)+(J51*$C51)</f>
        <v>12836</v>
      </c>
      <c r="K52" s="53" t="n">
        <f aca="false">(K39*$C39)+(K40*$C40)+(K41*$C41)+(K42*$C42)+(K43*$C43)+(K44*$C44)+(K45*$C45)+(K46*$C46)+(K47*$C47)+(K48*$C48)+(K49*$C49)+(K50*$C50)+(K51*$C51)</f>
        <v>12836</v>
      </c>
      <c r="L52" s="53" t="n">
        <f aca="false">(L39*$C39)+(L40*$C40)+(L41*$C41)+(L42*$C42)+(L43*$C43)+(L44*$C44)+(L45*$C45)+(L46*$C46)+(L47*$C47)+(L48*$C48)+(L49*$C49)+(L50*$C50)+(L51*$C51)</f>
        <v>12836</v>
      </c>
      <c r="M52" s="53" t="n">
        <f aca="false">(M39*$C39)+(M40*$C40)+(M41*$C41)+(M42*$C42)+(M43*$C43)+(M44*$C44)+(M45*$C45)+(M46*$C46)+(M47*$C47)+(M48*$C48)+(M49*$C49)+(M50*$C50)+(M51*$C51)</f>
        <v>12836</v>
      </c>
      <c r="N52" s="53" t="n">
        <f aca="false">(N39*$C39)+(N40*$C40)+(N41*$C41)+(N42*$C42)+(N43*$C43)+(N44*$C44)+(N45*$C45)+(N46*$C46)+(N47*$C47)+(N48*$C48)+(N49*$C49)+(N50*$C50)+(N51*$C51)</f>
        <v>12836</v>
      </c>
      <c r="O52" s="53" t="n">
        <f aca="false">(O39*$C39)+(O40*$C40)+(O41*$C41)+(O42*$C42)+(O43*$C43)+(O44*$C44)+(O45*$C45)+(O46*$C46)+(O47*$C47)+(O48*$C48)+(O49*$C49)+(O50*$C50)+(O51*$C51)</f>
        <v>12836</v>
      </c>
      <c r="P52" s="53" t="n">
        <f aca="false">(P39*$C39)+(P40*$C40)+(P41*$C41)+(P42*$C42)+(P43*$C43)+(P44*$C44)+(P45*$C45)+(P46*$C46)+(P47*$C47)+(P48*$C48)+(P49*$C49)+(P50*$C50)+(P51*$C51)</f>
        <v>12836</v>
      </c>
      <c r="Q52" s="53" t="n">
        <f aca="false">(Q39*$C39)+(Q40*$C40)+(Q41*$C41)+(Q42*$C42)+(Q43*$C43)+(Q44*$C44)+(Q45*$C45)+(Q46*$C46)+(Q47*$C47)+(Q48*$C48)+(Q49*$C49)+(Q50*$C50)+(Q51*$C51)</f>
        <v>12836</v>
      </c>
      <c r="R52" s="53" t="n">
        <f aca="false">(R39*$C39)+(R40*$C40)+(R41*$C41)+(R42*$C42)+(R43*$C43)+(R44*$C44)+(R45*$C45)+(R46*$C46)+(R47*$C47)+(R48*$C48)+(R49*$C49)+(R50*$C50)+(R51*$C51)</f>
        <v>12836</v>
      </c>
      <c r="S52" s="53" t="n">
        <f aca="false">(S39*$C39)+(S40*$C40)+(S41*$C41)+(S42*$C42)+(S43*$C43)+(S44*$C44)+(S45*$C45)+(S46*$C46)+(S47*$C47)+(S48*$C48)+(S49*$C49)+(S50*$C50)+(S51*$C51)</f>
        <v>12836</v>
      </c>
      <c r="T52" s="53" t="n">
        <f aca="false">(T39*$C39)+(T40*$C40)+(T41*$C41)+(T42*$C42)+(T43*$C43)+(T44*$C44)+(T45*$C45)+(T46*$C46)+(T47*$C47)+(T48*$C48)+(T49*$C49)+(T50*$C50)+(T51*$C51)</f>
        <v>12836</v>
      </c>
      <c r="U52" s="53" t="n">
        <f aca="false">(U39*$C39)+(U40*$C40)+(U41*$C41)+(U42*$C42)+(U43*$C43)+(U44*$C44)+(U45*$C45)+(U46*$C46)+(U47*$C47)+(U48*$C48)+(U49*$C49)+(U50*$C50)+(U51*$C51)</f>
        <v>12836</v>
      </c>
      <c r="V52" s="53" t="n">
        <f aca="false">(V39*$C39)+(V40*$C40)+(V41*$C41)+(V42*$C42)+(V43*$C43)+(V44*$C44)+(V45*$C45)+(V46*$C46)+(V47*$C47)+(V48*$C48)+(V49*$C49)+(V50*$C50)+(V51*$C51)</f>
        <v>12836</v>
      </c>
      <c r="W52" s="53" t="n">
        <f aca="false">(W39*$C39)+(W40*$C40)+(W41*$C41)+(W42*$C42)+(W43*$C43)+(W44*$C44)+(W45*$C45)+(W46*$C46)+(W47*$C47)+(W48*$C48)+(W49*$C49)+(W50*$C50)+(W51*$C51)</f>
        <v>12836</v>
      </c>
      <c r="X52" s="53" t="n">
        <f aca="false">(X39*$C39)+(X40*$C40)+(X41*$C41)+(X42*$C42)+(X43*$C43)+(X44*$C44)+(X45*$C45)+(X46*$C46)+(X47*$C47)+(X48*$C48)+(X49*$C49)+(X50*$C50)+(X51*$C51)</f>
        <v>12836</v>
      </c>
      <c r="Y52" s="53" t="n">
        <f aca="false">(Y39*$C39)+(Y40*$C40)+(Y41*$C41)+(Y42*$C42)+(Y43*$C43)+(Y44*$C44)+(Y45*$C45)+(Y46*$C46)+(Y47*$C47)+(Y48*$C48)+(Y49*$C49)+(Y50*$C50)+(Y51*$C51)</f>
        <v>12836</v>
      </c>
      <c r="Z52" s="53" t="n">
        <f aca="false">(Z39*$C39)+(Z40*$C40)+(Z41*$C41)+(Z42*$C42)+(Z43*$C43)+(Z44*$C44)+(Z45*$C45)+(Z46*$C46)+(Z47*$C47)+(Z48*$C48)+(Z49*$C49)+(Z50*$C50)+(Z51*$C51)</f>
        <v>12836</v>
      </c>
      <c r="AA52" s="53" t="n">
        <f aca="false">(AA39*$C39)+(AA40*$C40)+(AA41*$C41)+(AA42*$C42)+(AA43*$C43)+(AA44*$C44)+(AA45*$C45)+(AA46*$C46)+(AA47*$C47)+(AA48*$C48)+(AA49*$C49)+(AA50*$C50)+(AA51*$C51)</f>
        <v>12836</v>
      </c>
      <c r="AB52" s="53" t="n">
        <f aca="false">(AB39*$C39)+(AB40*$C40)+(AB41*$C41)+(AB42*$C42)+(AB43*$C43)+(AB44*$C44)+(AB45*$C45)+(AB46*$C46)+(AB47*$C47)+(AB48*$C48)+(AB49*$C49)+(AB50*$C50)+(AB51*$C51)</f>
        <v>12836</v>
      </c>
      <c r="AC52" s="53" t="n">
        <f aca="false">(AC39*$C39)+(AC40*$C40)+(AC41*$C41)+(AC42*$C42)+(AC43*$C43)+(AC44*$C44)+(AC45*$C45)+(AC46*$C46)+(AC47*$C47)+(AC48*$C48)+(AC49*$C49)+(AC50*$C50)+(AC51*$C51)</f>
        <v>12836</v>
      </c>
      <c r="AD52" s="53" t="n">
        <f aca="false">(AD39*$C39)+(AD40*$C40)+(AD41*$C41)+(AD42*$C42)+(AD43*$C43)+(AD44*$C44)+(AD45*$C45)+(AD46*$C46)+(AD47*$C47)+(AD48*$C48)+(AD49*$C49)+(AD50*$C50)+(AD51*$C51)</f>
        <v>12836</v>
      </c>
      <c r="AE52" s="53" t="n">
        <f aca="false">(AE39*$C39)+(AE40*$C40)+(AE41*$C41)+(AE42*$C42)+(AE43*$C43)+(AE44*$C44)+(AE45*$C45)+(AE46*$C46)+(AE47*$C47)+(AE48*$C48)+(AE49*$C49)+(AE50*$C50)+(AE51*$C51)</f>
        <v>12836</v>
      </c>
      <c r="AF52" s="53" t="n">
        <f aca="false">(AF39*$C39)+(AF40*$C40)+(AF41*$C41)+(AF42*$C42)+(AF43*$C43)+(AF44*$C44)+(AF45*$C45)+(AF46*$C46)+(AF47*$C47)+(AF48*$C48)+(AF49*$C49)+(AF50*$C50)+(AF51*$C51)</f>
        <v>12836</v>
      </c>
      <c r="AG52" s="53" t="n">
        <f aca="false">(AG39*$C39)+(AG40*$C40)+(AG41*$C41)+(AG42*$C42)+(AG43*$C43)+(AG44*$C44)+(AG45*$C45)+(AG46*$C46)+(AG47*$C47)+(AG48*$C48)+(AG49*$C49)+(AG50*$C50)+(AG51*$C51)</f>
        <v>12836</v>
      </c>
      <c r="AH52" s="53" t="n">
        <f aca="false">(AH39*$C39)+(AH40*$C40)+(AH41*$C41)+(AH42*$C42)+(AH43*$C43)+(AH44*$C44)+(AH45*$C45)+(AH46*$C46)+(AH47*$C47)+(AH48*$C48)+(AH49*$C49)+(AH50*$C50)+(AH51*$C51)</f>
        <v>12836</v>
      </c>
      <c r="AI52" s="55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56"/>
      <c r="B53" s="57" t="s">
        <v>12</v>
      </c>
      <c r="C53" s="58" t="n">
        <v>0.0489</v>
      </c>
      <c r="D53" s="59"/>
      <c r="E53" s="53" t="n">
        <f aca="false">E52*$C53</f>
        <v>627.6804</v>
      </c>
      <c r="F53" s="53" t="n">
        <f aca="false">F52*$C53</f>
        <v>627.6804</v>
      </c>
      <c r="G53" s="53" t="n">
        <f aca="false">G52*$C53</f>
        <v>627.6804</v>
      </c>
      <c r="H53" s="53" t="n">
        <f aca="false">H52*$C53</f>
        <v>627.6804</v>
      </c>
      <c r="I53" s="53" t="n">
        <f aca="false">I52*$C53</f>
        <v>627.6804</v>
      </c>
      <c r="J53" s="53" t="n">
        <f aca="false">J52*$C53</f>
        <v>627.6804</v>
      </c>
      <c r="K53" s="53" t="n">
        <f aca="false">K52*$C53</f>
        <v>627.6804</v>
      </c>
      <c r="L53" s="53" t="n">
        <f aca="false">L52*$C53</f>
        <v>627.6804</v>
      </c>
      <c r="M53" s="53" t="n">
        <f aca="false">M52*$C53</f>
        <v>627.6804</v>
      </c>
      <c r="N53" s="53" t="n">
        <f aca="false">N52*$C53</f>
        <v>627.6804</v>
      </c>
      <c r="O53" s="53" t="n">
        <f aca="false">O52*$C53</f>
        <v>627.6804</v>
      </c>
      <c r="P53" s="53" t="n">
        <f aca="false">P52*$C53</f>
        <v>627.6804</v>
      </c>
      <c r="Q53" s="53" t="n">
        <f aca="false">Q52*$C53</f>
        <v>627.6804</v>
      </c>
      <c r="R53" s="53" t="n">
        <f aca="false">R52*$C53</f>
        <v>627.6804</v>
      </c>
      <c r="S53" s="53" t="n">
        <f aca="false">S52*$C53</f>
        <v>627.6804</v>
      </c>
      <c r="T53" s="53" t="n">
        <f aca="false">T52*$C53</f>
        <v>627.6804</v>
      </c>
      <c r="U53" s="53" t="n">
        <f aca="false">U52*$C53</f>
        <v>627.6804</v>
      </c>
      <c r="V53" s="53" t="n">
        <f aca="false">V52*$C53</f>
        <v>627.6804</v>
      </c>
      <c r="W53" s="53" t="n">
        <f aca="false">W52*$C53</f>
        <v>627.6804</v>
      </c>
      <c r="X53" s="53" t="n">
        <f aca="false">X52*$C53</f>
        <v>627.6804</v>
      </c>
      <c r="Y53" s="53" t="n">
        <f aca="false">Y52*$C53</f>
        <v>627.6804</v>
      </c>
      <c r="Z53" s="53" t="n">
        <f aca="false">Z52*$C53</f>
        <v>627.6804</v>
      </c>
      <c r="AA53" s="53" t="n">
        <f aca="false">AA52*$C53</f>
        <v>627.6804</v>
      </c>
      <c r="AB53" s="53" t="n">
        <f aca="false">AB52*$C53</f>
        <v>627.6804</v>
      </c>
      <c r="AC53" s="53" t="n">
        <f aca="false">AC52*$C53</f>
        <v>627.6804</v>
      </c>
      <c r="AD53" s="53" t="n">
        <f aca="false">AD52*$C53</f>
        <v>627.6804</v>
      </c>
      <c r="AE53" s="53" t="n">
        <f aca="false">AE52*$C53</f>
        <v>627.6804</v>
      </c>
      <c r="AF53" s="53" t="n">
        <f aca="false">AF52*$C53</f>
        <v>627.6804</v>
      </c>
      <c r="AG53" s="53" t="n">
        <f aca="false">AG52*$C53</f>
        <v>627.6804</v>
      </c>
      <c r="AH53" s="53" t="n">
        <f aca="false">AH52*$C53</f>
        <v>627.6804</v>
      </c>
      <c r="AI53" s="55" t="n">
        <f aca="false">AI52*$C53</f>
        <v>627.6804</v>
      </c>
      <c r="AJ53" s="61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15.95" hidden="false" customHeight="true" outlineLevel="0" collapsed="false">
      <c r="A54" s="56"/>
      <c r="B54" s="63" t="s">
        <v>13</v>
      </c>
      <c r="C54" s="64"/>
      <c r="D54" s="59"/>
      <c r="E54" s="67" t="n">
        <f aca="false">E52-E53</f>
        <v>12208.3196</v>
      </c>
      <c r="F54" s="67" t="n">
        <f aca="false">F52-F53</f>
        <v>12208.3196</v>
      </c>
      <c r="G54" s="67" t="n">
        <f aca="false">G52-G53</f>
        <v>12208.3196</v>
      </c>
      <c r="H54" s="67" t="n">
        <f aca="false">H52-H53</f>
        <v>12208.3196</v>
      </c>
      <c r="I54" s="67" t="n">
        <f aca="false">I52-I53</f>
        <v>12208.3196</v>
      </c>
      <c r="J54" s="67" t="n">
        <f aca="false">J52-J53</f>
        <v>12208.3196</v>
      </c>
      <c r="K54" s="67" t="n">
        <f aca="false">K52-K53</f>
        <v>12208.3196</v>
      </c>
      <c r="L54" s="67" t="n">
        <f aca="false">L52-L53</f>
        <v>12208.3196</v>
      </c>
      <c r="M54" s="67" t="n">
        <f aca="false">M52-M53</f>
        <v>12208.3196</v>
      </c>
      <c r="N54" s="67" t="n">
        <f aca="false">N52-N53</f>
        <v>12208.3196</v>
      </c>
      <c r="O54" s="67" t="n">
        <f aca="false">O52-O53</f>
        <v>12208.3196</v>
      </c>
      <c r="P54" s="67" t="n">
        <f aca="false">P52-P53</f>
        <v>12208.3196</v>
      </c>
      <c r="Q54" s="67" t="n">
        <f aca="false">Q52-Q53</f>
        <v>12208.3196</v>
      </c>
      <c r="R54" s="67" t="n">
        <f aca="false">R52-R53</f>
        <v>12208.3196</v>
      </c>
      <c r="S54" s="67" t="n">
        <f aca="false">S52-S53</f>
        <v>12208.3196</v>
      </c>
      <c r="T54" s="67" t="n">
        <f aca="false">T52-T53</f>
        <v>12208.3196</v>
      </c>
      <c r="U54" s="67" t="n">
        <f aca="false">U52-U53</f>
        <v>12208.3196</v>
      </c>
      <c r="V54" s="67" t="n">
        <f aca="false">V52-V53</f>
        <v>12208.3196</v>
      </c>
      <c r="W54" s="67" t="n">
        <f aca="false">W52-W53</f>
        <v>12208.3196</v>
      </c>
      <c r="X54" s="67" t="n">
        <f aca="false">X52-X53</f>
        <v>12208.3196</v>
      </c>
      <c r="Y54" s="67" t="n">
        <f aca="false">Y52-Y53</f>
        <v>12208.3196</v>
      </c>
      <c r="Z54" s="67" t="n">
        <f aca="false">Z52-Z53</f>
        <v>12208.3196</v>
      </c>
      <c r="AA54" s="67" t="n">
        <f aca="false">AA52-AA53</f>
        <v>12208.3196</v>
      </c>
      <c r="AB54" s="67" t="n">
        <f aca="false">AB52-AB53</f>
        <v>12208.3196</v>
      </c>
      <c r="AC54" s="67" t="n">
        <f aca="false">AC52-AC53</f>
        <v>12208.3196</v>
      </c>
      <c r="AD54" s="67" t="n">
        <f aca="false">AD52-AD53</f>
        <v>12208.3196</v>
      </c>
      <c r="AE54" s="67" t="n">
        <f aca="false">AE52-AE53</f>
        <v>12208.3196</v>
      </c>
      <c r="AF54" s="67" t="n">
        <f aca="false">AF52-AF53</f>
        <v>12208.3196</v>
      </c>
      <c r="AG54" s="67" t="n">
        <f aca="false">AG52-AG53</f>
        <v>12208.3196</v>
      </c>
      <c r="AH54" s="67" t="n">
        <f aca="false">AH52-AH53</f>
        <v>12208.3196</v>
      </c>
      <c r="AI54" s="69" t="n">
        <f aca="false">AI52-AI53</f>
        <v>12208.3196</v>
      </c>
      <c r="AJ54" s="61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5.95" hidden="false" customHeight="true" outlineLevel="0" collapsed="false">
      <c r="A55" s="18"/>
      <c r="B55" s="70" t="s">
        <v>14</v>
      </c>
      <c r="C55" s="71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8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72"/>
      <c r="C56" s="18" t="n">
        <f aca="false">SUM(E54:AI54)/31</f>
        <v>12208.3196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76" t="n">
        <v>1</v>
      </c>
      <c r="B58" s="77" t="s">
        <v>41</v>
      </c>
      <c r="C58" s="76" t="n">
        <v>1100</v>
      </c>
      <c r="D58" s="78"/>
      <c r="E58" s="81" t="n">
        <v>0.99</v>
      </c>
      <c r="F58" s="81" t="n">
        <v>0.99</v>
      </c>
      <c r="G58" s="81" t="n">
        <v>0.99</v>
      </c>
      <c r="H58" s="81" t="n">
        <v>0.99</v>
      </c>
      <c r="I58" s="81" t="n">
        <v>0.99</v>
      </c>
      <c r="J58" s="81" t="n">
        <v>0.99</v>
      </c>
      <c r="K58" s="81" t="n">
        <v>0.99</v>
      </c>
      <c r="L58" s="81" t="n">
        <v>0.99</v>
      </c>
      <c r="M58" s="81" t="n">
        <v>0.99</v>
      </c>
      <c r="N58" s="81" t="n">
        <v>0.99</v>
      </c>
      <c r="O58" s="81" t="n">
        <v>0.99</v>
      </c>
      <c r="P58" s="81" t="n">
        <v>0.99</v>
      </c>
      <c r="Q58" s="81" t="n">
        <v>0.99</v>
      </c>
      <c r="R58" s="81" t="n">
        <v>0.99</v>
      </c>
      <c r="S58" s="81" t="n">
        <v>0.99</v>
      </c>
      <c r="T58" s="81" t="n">
        <v>0.99</v>
      </c>
      <c r="U58" s="81" t="n">
        <v>0.99</v>
      </c>
      <c r="V58" s="81" t="n">
        <v>0.99</v>
      </c>
      <c r="W58" s="81" t="n">
        <v>0.99</v>
      </c>
      <c r="X58" s="81" t="n">
        <v>0.99</v>
      </c>
      <c r="Y58" s="81" t="n">
        <v>0.99</v>
      </c>
      <c r="Z58" s="81" t="n">
        <v>0.99</v>
      </c>
      <c r="AA58" s="81" t="n">
        <v>0.99</v>
      </c>
      <c r="AB58" s="81" t="n">
        <v>0.99</v>
      </c>
      <c r="AC58" s="81" t="n">
        <v>0.99</v>
      </c>
      <c r="AD58" s="81" t="n">
        <v>0.99</v>
      </c>
      <c r="AE58" s="81" t="n">
        <v>0.99</v>
      </c>
      <c r="AF58" s="81" t="n">
        <v>0.99</v>
      </c>
      <c r="AG58" s="81" t="n">
        <v>0.99</v>
      </c>
      <c r="AH58" s="81" t="n">
        <v>0.99</v>
      </c>
      <c r="AI58" s="91" t="n">
        <v>0.99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76" t="n">
        <f aca="false">+A58+1</f>
        <v>2</v>
      </c>
      <c r="B59" s="77" t="s">
        <v>42</v>
      </c>
      <c r="C59" s="76" t="n">
        <v>1100</v>
      </c>
      <c r="D59" s="78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76" t="n">
        <f aca="false">+A59+1</f>
        <v>3</v>
      </c>
      <c r="B60" s="77" t="s">
        <v>43</v>
      </c>
      <c r="C60" s="76" t="n">
        <v>1105</v>
      </c>
      <c r="D60" s="78"/>
      <c r="E60" s="81" t="n">
        <v>0.98</v>
      </c>
      <c r="F60" s="81" t="n">
        <v>0.98</v>
      </c>
      <c r="G60" s="81" t="n">
        <v>0.98</v>
      </c>
      <c r="H60" s="81" t="n">
        <v>0.98</v>
      </c>
      <c r="I60" s="81" t="n">
        <v>0.98</v>
      </c>
      <c r="J60" s="81" t="n">
        <v>0.98</v>
      </c>
      <c r="K60" s="81" t="n">
        <v>0.98</v>
      </c>
      <c r="L60" s="81" t="n">
        <v>0.98</v>
      </c>
      <c r="M60" s="81" t="n">
        <v>0.98</v>
      </c>
      <c r="N60" s="81" t="n">
        <v>0.98</v>
      </c>
      <c r="O60" s="81" t="n">
        <v>0.98</v>
      </c>
      <c r="P60" s="81" t="n">
        <v>0.98</v>
      </c>
      <c r="Q60" s="81" t="n">
        <v>0.98</v>
      </c>
      <c r="R60" s="81" t="n">
        <v>0.98</v>
      </c>
      <c r="S60" s="81" t="n">
        <v>0.98</v>
      </c>
      <c r="T60" s="81" t="n">
        <v>0.98</v>
      </c>
      <c r="U60" s="81" t="n">
        <v>0.98</v>
      </c>
      <c r="V60" s="81" t="n">
        <v>0.98</v>
      </c>
      <c r="W60" s="81" t="n">
        <v>0.98</v>
      </c>
      <c r="X60" s="81" t="n">
        <v>0.98</v>
      </c>
      <c r="Y60" s="81" t="n">
        <v>0.98</v>
      </c>
      <c r="Z60" s="81" t="n">
        <v>0.98</v>
      </c>
      <c r="AA60" s="81" t="n">
        <v>0.98</v>
      </c>
      <c r="AB60" s="81" t="n">
        <v>0.98</v>
      </c>
      <c r="AC60" s="81" t="n">
        <v>0.98</v>
      </c>
      <c r="AD60" s="81" t="n">
        <v>0.98</v>
      </c>
      <c r="AE60" s="81" t="n">
        <v>0.98</v>
      </c>
      <c r="AF60" s="81" t="n">
        <v>0.98</v>
      </c>
      <c r="AG60" s="81" t="n">
        <v>0.98</v>
      </c>
      <c r="AH60" s="81" t="n">
        <v>0.98</v>
      </c>
      <c r="AI60" s="91" t="n">
        <v>0.98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76" t="n">
        <f aca="false">+A60+1</f>
        <v>4</v>
      </c>
      <c r="B61" s="77" t="s">
        <v>44</v>
      </c>
      <c r="C61" s="76" t="n">
        <v>1105</v>
      </c>
      <c r="D61" s="78"/>
      <c r="E61" s="81" t="n">
        <v>0.97</v>
      </c>
      <c r="F61" s="81" t="n">
        <v>0.97</v>
      </c>
      <c r="G61" s="81" t="n">
        <v>0.97</v>
      </c>
      <c r="H61" s="81" t="n">
        <v>0.97</v>
      </c>
      <c r="I61" s="81" t="n">
        <v>0.97</v>
      </c>
      <c r="J61" s="81" t="n">
        <v>0.97</v>
      </c>
      <c r="K61" s="81" t="n">
        <v>0.97</v>
      </c>
      <c r="L61" s="81" t="n">
        <v>0.97</v>
      </c>
      <c r="M61" s="81" t="n">
        <v>0.97</v>
      </c>
      <c r="N61" s="81" t="n">
        <v>0.97</v>
      </c>
      <c r="O61" s="81" t="n">
        <v>0.97</v>
      </c>
      <c r="P61" s="81" t="n">
        <v>0.97</v>
      </c>
      <c r="Q61" s="81" t="n">
        <v>0.97</v>
      </c>
      <c r="R61" s="81" t="n">
        <v>0.97</v>
      </c>
      <c r="S61" s="81" t="n">
        <v>0.97</v>
      </c>
      <c r="T61" s="81" t="n">
        <v>0.97</v>
      </c>
      <c r="U61" s="81" t="n">
        <v>0.97</v>
      </c>
      <c r="V61" s="81" t="n">
        <v>0.97</v>
      </c>
      <c r="W61" s="81" t="n">
        <v>0.97</v>
      </c>
      <c r="X61" s="81" t="n">
        <v>0.97</v>
      </c>
      <c r="Y61" s="81" t="n">
        <v>0.97</v>
      </c>
      <c r="Z61" s="81" t="n">
        <v>0.97</v>
      </c>
      <c r="AA61" s="81" t="n">
        <v>0.97</v>
      </c>
      <c r="AB61" s="81" t="n">
        <v>0.97</v>
      </c>
      <c r="AC61" s="81" t="n">
        <v>0.97</v>
      </c>
      <c r="AD61" s="81" t="n">
        <v>0.97</v>
      </c>
      <c r="AE61" s="81" t="n">
        <v>0.97</v>
      </c>
      <c r="AF61" s="81" t="n">
        <v>0.97</v>
      </c>
      <c r="AG61" s="81" t="n">
        <v>0.97</v>
      </c>
      <c r="AH61" s="101" t="n">
        <v>0.97</v>
      </c>
      <c r="AI61" s="124" t="n">
        <v>0.97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72" t="s">
        <v>48</v>
      </c>
      <c r="C65" s="18" t="n">
        <v>503</v>
      </c>
      <c r="D65" s="20"/>
      <c r="E65" s="23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3" t="n">
        <f aca="false">+A70+1</f>
        <v>14</v>
      </c>
      <c r="B71" s="84" t="s">
        <v>54</v>
      </c>
      <c r="C71" s="83" t="n">
        <v>789</v>
      </c>
      <c r="D71" s="85" t="n">
        <v>0</v>
      </c>
      <c r="E71" s="45" t="n">
        <v>1</v>
      </c>
      <c r="F71" s="45" t="n">
        <v>1</v>
      </c>
      <c r="G71" s="45" t="n">
        <v>1</v>
      </c>
      <c r="H71" s="45" t="n">
        <v>1</v>
      </c>
      <c r="I71" s="45" t="n">
        <v>1</v>
      </c>
      <c r="J71" s="45" t="n">
        <v>1</v>
      </c>
      <c r="K71" s="45" t="n">
        <v>1</v>
      </c>
      <c r="L71" s="45" t="n">
        <v>1</v>
      </c>
      <c r="M71" s="45" t="n">
        <v>1</v>
      </c>
      <c r="N71" s="45" t="n">
        <v>1</v>
      </c>
      <c r="O71" s="45" t="n">
        <v>1</v>
      </c>
      <c r="P71" s="45" t="n">
        <v>1</v>
      </c>
      <c r="Q71" s="45" t="n">
        <v>1</v>
      </c>
      <c r="R71" s="45" t="n">
        <v>1</v>
      </c>
      <c r="S71" s="45" t="n">
        <v>1</v>
      </c>
      <c r="T71" s="45" t="n">
        <v>1</v>
      </c>
      <c r="U71" s="45" t="n">
        <v>1</v>
      </c>
      <c r="V71" s="45" t="n">
        <v>1</v>
      </c>
      <c r="W71" s="45" t="n">
        <v>1</v>
      </c>
      <c r="X71" s="45" t="n">
        <v>1</v>
      </c>
      <c r="Y71" s="45" t="n">
        <v>1</v>
      </c>
      <c r="Z71" s="45" t="n">
        <v>1</v>
      </c>
      <c r="AA71" s="45" t="n">
        <v>1</v>
      </c>
      <c r="AB71" s="45" t="n">
        <v>1</v>
      </c>
      <c r="AC71" s="45" t="n">
        <v>1</v>
      </c>
      <c r="AD71" s="45" t="n">
        <v>1</v>
      </c>
      <c r="AE71" s="45" t="n">
        <v>1</v>
      </c>
      <c r="AF71" s="45" t="n">
        <v>1</v>
      </c>
      <c r="AG71" s="45" t="n">
        <v>1</v>
      </c>
      <c r="AH71" s="45" t="n">
        <v>1</v>
      </c>
      <c r="AI71" s="46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47"/>
      <c r="B72" s="48" t="s">
        <v>11</v>
      </c>
      <c r="C72" s="49"/>
      <c r="D72" s="50"/>
      <c r="E72" s="53" t="n">
        <f aca="false">(E58*$C58)+(E59*$C59)+(E60*$C60)+(E61*$C61)+(E62*$C62)+(E63*$C63)+(E64*$C64)+(E65*$C65)+(E66*$C66)+(E67*$C67)+(E68*$C68)+(E69*$C69)+(E70*$C70)+(E71*$C71)</f>
        <v>12048.63</v>
      </c>
      <c r="F72" s="53" t="n">
        <f aca="false">(F58*$C58)+(F59*$C59)+(F60*$C60)+(F61*$C61)+(F62*$C62)+(F63*$C63)+(F64*$C64)+(F65*$C65)+(F66*$C66)+(F67*$C67)+(F68*$C68)+(F69*$C69)+(F70*$C70)+(F71*$C71)</f>
        <v>12048.63</v>
      </c>
      <c r="G72" s="53" t="n">
        <f aca="false">(G58*$C58)+(G59*$C59)+(G60*$C60)+(G61*$C61)+(G62*$C62)+(G63*$C63)+(G64*$C64)+(G65*$C65)+(G66*$C66)+(G67*$C67)+(G68*$C68)+(G69*$C69)+(G70*$C70)+(G71*$C71)</f>
        <v>12048.63</v>
      </c>
      <c r="H72" s="53" t="n">
        <f aca="false">(H58*$C58)+(H59*$C59)+(H60*$C60)+(H61*$C61)+(H62*$C62)+(H63*$C63)+(H64*$C64)+(H65*$C65)+(H66*$C66)+(H67*$C67)+(H68*$C68)+(H69*$C69)+(H70*$C70)+(H71*$C71)</f>
        <v>12048.63</v>
      </c>
      <c r="I72" s="53" t="n">
        <f aca="false">(I58*$C58)+(I59*$C59)+(I60*$C60)+(I61*$C61)+(I62*$C62)+(I63*$C63)+(I64*$C64)+(I65*$C65)+(I66*$C66)+(I67*$C67)+(I68*$C68)+(I69*$C69)+(I70*$C70)+(I71*$C71)</f>
        <v>12048.63</v>
      </c>
      <c r="J72" s="53" t="n">
        <f aca="false">(J58*$C58)+(J59*$C59)+(J60*$C60)+(J61*$C61)+(J62*$C62)+(J63*$C63)+(J64*$C64)+(J65*$C65)+(J66*$C66)+(J67*$C67)+(J68*$C68)+(J69*$C69)+(J70*$C70)+(J71*$C71)</f>
        <v>12048.63</v>
      </c>
      <c r="K72" s="53" t="n">
        <f aca="false">(K58*$C58)+(K59*$C59)+(K60*$C60)+(K61*$C61)+(K62*$C62)+(K63*$C63)+(K64*$C64)+(K65*$C65)+(K66*$C66)+(K67*$C67)+(K68*$C68)+(K69*$C69)+(K70*$C70)+(K71*$C71)</f>
        <v>12048.63</v>
      </c>
      <c r="L72" s="53" t="n">
        <f aca="false">(L58*$C58)+(L59*$C59)+(L60*$C60)+(L61*$C61)+(L62*$C62)+(L63*$C63)+(L64*$C64)+(L65*$C65)+(L66*$C66)+(L67*$C67)+(L68*$C68)+(L69*$C69)+(L70*$C70)+(L71*$C71)</f>
        <v>12048.63</v>
      </c>
      <c r="M72" s="53" t="n">
        <f aca="false">(M58*$C58)+(M59*$C59)+(M60*$C60)+(M61*$C61)+(M62*$C62)+(M63*$C63)+(M64*$C64)+(M65*$C65)+(M66*$C66)+(M67*$C67)+(M68*$C68)+(M69*$C69)+(M70*$C70)+(M71*$C71)</f>
        <v>12048.63</v>
      </c>
      <c r="N72" s="53" t="n">
        <f aca="false">(N58*$C58)+(N59*$C59)+(N60*$C60)+(N61*$C61)+(N62*$C62)+(N63*$C63)+(N64*$C64)+(N65*$C65)+(N66*$C66)+(N67*$C67)+(N68*$C68)+(N69*$C69)+(N70*$C70)+(N71*$C71)</f>
        <v>12048.63</v>
      </c>
      <c r="O72" s="53" t="n">
        <f aca="false">(O58*$C58)+(O59*$C59)+(O60*$C60)+(O61*$C61)+(O62*$C62)+(O63*$C63)+(O64*$C64)+(O65*$C65)+(O66*$C66)+(O67*$C67)+(O68*$C68)+(O69*$C69)+(O70*$C70)+(O71*$C71)</f>
        <v>12048.63</v>
      </c>
      <c r="P72" s="53" t="n">
        <f aca="false">(P58*$C58)+(P59*$C59)+(P60*$C60)+(P61*$C61)+(P62*$C62)+(P63*$C63)+(P64*$C64)+(P65*$C65)+(P66*$C66)+(P67*$C67)+(P68*$C68)+(P69*$C69)+(P70*$C70)+(P71*$C71)</f>
        <v>12048.63</v>
      </c>
      <c r="Q72" s="53" t="n">
        <f aca="false">(Q58*$C58)+(Q59*$C59)+(Q60*$C60)+(Q61*$C61)+(Q62*$C62)+(Q63*$C63)+(Q64*$C64)+(Q65*$C65)+(Q66*$C66)+(Q67*$C67)+(Q68*$C68)+(Q69*$C69)+(Q70*$C70)+(Q71*$C71)</f>
        <v>12048.63</v>
      </c>
      <c r="R72" s="53" t="n">
        <f aca="false">(R58*$C58)+(R59*$C59)+(R60*$C60)+(R61*$C61)+(R62*$C62)+(R63*$C63)+(R64*$C64)+(R65*$C65)+(R66*$C66)+(R67*$C67)+(R68*$C68)+(R69*$C69)+(R70*$C70)+(R71*$C71)</f>
        <v>12048.63</v>
      </c>
      <c r="S72" s="53" t="n">
        <f aca="false">(S58*$C58)+(S59*$C59)+(S60*$C60)+(S61*$C61)+(S62*$C62)+(S63*$C63)+(S64*$C64)+(S65*$C65)+(S66*$C66)+(S67*$C67)+(S68*$C68)+(S69*$C69)+(S70*$C70)+(S71*$C71)</f>
        <v>12048.63</v>
      </c>
      <c r="T72" s="53" t="n">
        <f aca="false">(T58*$C58)+(T59*$C59)+(T60*$C60)+(T61*$C61)+(T62*$C62)+(T63*$C63)+(T64*$C64)+(T65*$C65)+(T66*$C66)+(T67*$C67)+(T68*$C68)+(T69*$C69)+(T70*$C70)+(T71*$C71)</f>
        <v>12048.63</v>
      </c>
      <c r="U72" s="53" t="n">
        <f aca="false">(U58*$C58)+(U59*$C59)+(U60*$C60)+(U61*$C61)+(U62*$C62)+(U63*$C63)+(U64*$C64)+(U65*$C65)+(U66*$C66)+(U67*$C67)+(U68*$C68)+(U69*$C69)+(U70*$C70)+(U71*$C71)</f>
        <v>12048.63</v>
      </c>
      <c r="V72" s="53" t="n">
        <f aca="false">(V58*$C58)+(V59*$C59)+(V60*$C60)+(V61*$C61)+(V62*$C62)+(V63*$C63)+(V64*$C64)+(V65*$C65)+(V66*$C66)+(V67*$C67)+(V68*$C68)+(V69*$C69)+(V70*$C70)+(V71*$C71)</f>
        <v>12048.63</v>
      </c>
      <c r="W72" s="53" t="n">
        <f aca="false">(W58*$C58)+(W59*$C59)+(W60*$C60)+(W61*$C61)+(W62*$C62)+(W63*$C63)+(W64*$C64)+(W65*$C65)+(W66*$C66)+(W67*$C67)+(W68*$C68)+(W69*$C69)+(W70*$C70)+(W71*$C71)</f>
        <v>12048.63</v>
      </c>
      <c r="X72" s="53" t="n">
        <f aca="false">(X58*$C58)+(X59*$C59)+(X60*$C60)+(X61*$C61)+(X62*$C62)+(X63*$C63)+(X64*$C64)+(X65*$C65)+(X66*$C66)+(X67*$C67)+(X68*$C68)+(X69*$C69)+(X70*$C70)+(X71*$C71)</f>
        <v>12048.63</v>
      </c>
      <c r="Y72" s="53" t="n">
        <f aca="false">(Y58*$C58)+(Y59*$C59)+(Y60*$C60)+(Y61*$C61)+(Y62*$C62)+(Y63*$C63)+(Y64*$C64)+(Y65*$C65)+(Y66*$C66)+(Y67*$C67)+(Y68*$C68)+(Y69*$C69)+(Y70*$C70)+(Y71*$C71)</f>
        <v>12048.63</v>
      </c>
      <c r="Z72" s="53" t="n">
        <f aca="false">(Z58*$C58)+(Z59*$C59)+(Z60*$C60)+(Z61*$C61)+(Z62*$C62)+(Z63*$C63)+(Z64*$C64)+(Z65*$C65)+(Z66*$C66)+(Z67*$C67)+(Z68*$C68)+(Z69*$C69)+(Z70*$C70)+(Z71*$C71)</f>
        <v>12048.63</v>
      </c>
      <c r="AA72" s="53" t="n">
        <f aca="false">(AA58*$C58)+(AA59*$C59)+(AA60*$C60)+(AA61*$C61)+(AA62*$C62)+(AA63*$C63)+(AA64*$C64)+(AA65*$C65)+(AA66*$C66)+(AA67*$C67)+(AA68*$C68)+(AA69*$C69)+(AA70*$C70)+(AA71*$C71)</f>
        <v>12048.63</v>
      </c>
      <c r="AB72" s="53" t="n">
        <f aca="false">(AB58*$C58)+(AB59*$C59)+(AB60*$C60)+(AB61*$C61)+(AB62*$C62)+(AB63*$C63)+(AB64*$C64)+(AB65*$C65)+(AB66*$C66)+(AB67*$C67)+(AB68*$C68)+(AB69*$C69)+(AB70*$C70)+(AB71*$C71)</f>
        <v>12048.63</v>
      </c>
      <c r="AC72" s="53" t="n">
        <f aca="false">(AC58*$C58)+(AC59*$C59)+(AC60*$C60)+(AC61*$C61)+(AC62*$C62)+(AC63*$C63)+(AC64*$C64)+(AC65*$C65)+(AC66*$C66)+(AC67*$C67)+(AC68*$C68)+(AC69*$C69)+(AC70*$C70)+(AC71*$C71)</f>
        <v>12048.63</v>
      </c>
      <c r="AD72" s="53" t="n">
        <f aca="false">(AD58*$C58)+(AD59*$C59)+(AD60*$C60)+(AD61*$C61)+(AD62*$C62)+(AD63*$C63)+(AD64*$C64)+(AD65*$C65)+(AD66*$C66)+(AD67*$C67)+(AD68*$C68)+(AD69*$C69)+(AD70*$C70)+(AD71*$C71)</f>
        <v>12048.63</v>
      </c>
      <c r="AE72" s="53" t="n">
        <f aca="false">(AE58*$C58)+(AE59*$C59)+(AE60*$C60)+(AE61*$C61)+(AE62*$C62)+(AE63*$C63)+(AE64*$C64)+(AE65*$C65)+(AE66*$C66)+(AE67*$C67)+(AE68*$C68)+(AE69*$C69)+(AE70*$C70)+(AE71*$C71)</f>
        <v>12048.63</v>
      </c>
      <c r="AF72" s="53" t="n">
        <f aca="false">(AF58*$C58)+(AF59*$C59)+(AF60*$C60)+(AF61*$C61)+(AF62*$C62)+(AF63*$C63)+(AF64*$C64)+(AF65*$C65)+(AF66*$C66)+(AF67*$C67)+(AF68*$C68)+(AF69*$C69)+(AF70*$C70)+(AF71*$C71)</f>
        <v>12048.63</v>
      </c>
      <c r="AG72" s="53" t="n">
        <f aca="false">(AG58*$C58)+(AG59*$C59)+(AG60*$C60)+(AG61*$C61)+(AG62*$C62)+(AG63*$C63)+(AG64*$C64)+(AG65*$C65)+(AG66*$C66)+(AG67*$C67)+(AG68*$C68)+(AG69*$C69)+(AG70*$C70)+(AG71*$C71)</f>
        <v>12048.63</v>
      </c>
      <c r="AH72" s="53" t="n">
        <f aca="false">(AH58*$C58)+(AH59*$C59)+(AH60*$C60)+(AH61*$C61)+(AH62*$C62)+(AH63*$C63)+(AH64*$C64)+(AH65*$C65)+(AH66*$C66)+(AH67*$C67)+(AH68*$C68)+(AH69*$C69)+(AH70*$C70)+(AH71*$C71)</f>
        <v>12048.63</v>
      </c>
      <c r="AI72" s="55" t="n">
        <f aca="false">(AI58*$C58)+(AI59*$C59)+(AI60*$C60)+(AI61*$C61)+(AI62*$C62)+(AI63*$C63)+(AI64*$C64)+(AI65*$C65)+(AI66*$C66)+(AI67*$C67)+(AI68*$C68)+(AI69*$C69)+(AI70*$C70)+(AI71*$C71)</f>
        <v>12048.63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56"/>
      <c r="B73" s="57" t="s">
        <v>12</v>
      </c>
      <c r="C73" s="58" t="n">
        <v>0.0284</v>
      </c>
      <c r="D73" s="59"/>
      <c r="E73" s="53" t="n">
        <f aca="false">E72*$C73</f>
        <v>342.181092</v>
      </c>
      <c r="F73" s="53" t="n">
        <f aca="false">F72*$C73</f>
        <v>342.181092</v>
      </c>
      <c r="G73" s="53" t="n">
        <f aca="false">G72*$C73</f>
        <v>342.181092</v>
      </c>
      <c r="H73" s="53" t="n">
        <f aca="false">H72*$C73</f>
        <v>342.181092</v>
      </c>
      <c r="I73" s="53" t="n">
        <f aca="false">I72*$C73</f>
        <v>342.181092</v>
      </c>
      <c r="J73" s="53" t="n">
        <f aca="false">J72*$C73</f>
        <v>342.181092</v>
      </c>
      <c r="K73" s="53" t="n">
        <f aca="false">K72*$C73</f>
        <v>342.181092</v>
      </c>
      <c r="L73" s="53" t="n">
        <f aca="false">L72*$C73</f>
        <v>342.181092</v>
      </c>
      <c r="M73" s="53" t="n">
        <f aca="false">M72*$C73</f>
        <v>342.181092</v>
      </c>
      <c r="N73" s="53" t="n">
        <f aca="false">N72*$C73</f>
        <v>342.181092</v>
      </c>
      <c r="O73" s="53" t="n">
        <f aca="false">O72*$C73</f>
        <v>342.181092</v>
      </c>
      <c r="P73" s="53" t="n">
        <f aca="false">P72*$C73</f>
        <v>342.181092</v>
      </c>
      <c r="Q73" s="53" t="n">
        <f aca="false">Q72*$C73</f>
        <v>342.181092</v>
      </c>
      <c r="R73" s="53" t="n">
        <f aca="false">R72*$C73</f>
        <v>342.181092</v>
      </c>
      <c r="S73" s="53" t="n">
        <f aca="false">S72*$C73</f>
        <v>342.181092</v>
      </c>
      <c r="T73" s="53" t="n">
        <f aca="false">T72*$C73</f>
        <v>342.181092</v>
      </c>
      <c r="U73" s="53" t="n">
        <f aca="false">U72*$C73</f>
        <v>342.181092</v>
      </c>
      <c r="V73" s="53" t="n">
        <f aca="false">V72*$C73</f>
        <v>342.181092</v>
      </c>
      <c r="W73" s="53" t="n">
        <f aca="false">W72*$C73</f>
        <v>342.181092</v>
      </c>
      <c r="X73" s="53" t="n">
        <f aca="false">X72*$C73</f>
        <v>342.181092</v>
      </c>
      <c r="Y73" s="53" t="n">
        <f aca="false">Y72*$C73</f>
        <v>342.181092</v>
      </c>
      <c r="Z73" s="53" t="n">
        <f aca="false">Z72*$C73</f>
        <v>342.181092</v>
      </c>
      <c r="AA73" s="53" t="n">
        <f aca="false">AA72*$C73</f>
        <v>342.181092</v>
      </c>
      <c r="AB73" s="53" t="n">
        <f aca="false">AB72*$C73</f>
        <v>342.181092</v>
      </c>
      <c r="AC73" s="53" t="n">
        <f aca="false">AC72*$C73</f>
        <v>342.181092</v>
      </c>
      <c r="AD73" s="53" t="n">
        <f aca="false">AD72*$C73</f>
        <v>342.181092</v>
      </c>
      <c r="AE73" s="53" t="n">
        <f aca="false">AE72*$C73</f>
        <v>342.181092</v>
      </c>
      <c r="AF73" s="53" t="n">
        <f aca="false">AF72*$C73</f>
        <v>342.181092</v>
      </c>
      <c r="AG73" s="53" t="n">
        <f aca="false">AG72*$C73</f>
        <v>342.181092</v>
      </c>
      <c r="AH73" s="53" t="n">
        <f aca="false">AH72*$C73</f>
        <v>342.181092</v>
      </c>
      <c r="AI73" s="55" t="n">
        <f aca="false">AI72*$C73</f>
        <v>342.181092</v>
      </c>
      <c r="AJ73" s="61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</row>
    <row r="74" customFormat="false" ht="15.95" hidden="false" customHeight="true" outlineLevel="0" collapsed="false">
      <c r="A74" s="56"/>
      <c r="B74" s="63" t="s">
        <v>13</v>
      </c>
      <c r="C74" s="64"/>
      <c r="D74" s="59"/>
      <c r="E74" s="67" t="n">
        <f aca="false">E72-E73</f>
        <v>11706.448908</v>
      </c>
      <c r="F74" s="67" t="n">
        <f aca="false">F72-F73</f>
        <v>11706.448908</v>
      </c>
      <c r="G74" s="67" t="n">
        <f aca="false">G72-G73</f>
        <v>11706.448908</v>
      </c>
      <c r="H74" s="67" t="n">
        <f aca="false">H72-H73</f>
        <v>11706.448908</v>
      </c>
      <c r="I74" s="67" t="n">
        <f aca="false">I72-I73</f>
        <v>11706.448908</v>
      </c>
      <c r="J74" s="67" t="n">
        <f aca="false">J72-J73</f>
        <v>11706.448908</v>
      </c>
      <c r="K74" s="67" t="n">
        <f aca="false">K72-K73</f>
        <v>11706.448908</v>
      </c>
      <c r="L74" s="67" t="n">
        <f aca="false">L72-L73</f>
        <v>11706.448908</v>
      </c>
      <c r="M74" s="67" t="n">
        <f aca="false">M72-M73</f>
        <v>11706.448908</v>
      </c>
      <c r="N74" s="67" t="n">
        <f aca="false">N72-N73</f>
        <v>11706.448908</v>
      </c>
      <c r="O74" s="67" t="n">
        <f aca="false">O72-O73</f>
        <v>11706.448908</v>
      </c>
      <c r="P74" s="67" t="n">
        <f aca="false">P72-P73</f>
        <v>11706.448908</v>
      </c>
      <c r="Q74" s="67" t="n">
        <f aca="false">Q72-Q73</f>
        <v>11706.448908</v>
      </c>
      <c r="R74" s="67" t="n">
        <f aca="false">R72-R73</f>
        <v>11706.448908</v>
      </c>
      <c r="S74" s="67" t="n">
        <f aca="false">S72-S73</f>
        <v>11706.448908</v>
      </c>
      <c r="T74" s="67" t="n">
        <f aca="false">T72-T73</f>
        <v>11706.448908</v>
      </c>
      <c r="U74" s="67" t="n">
        <f aca="false">U72-U73</f>
        <v>11706.448908</v>
      </c>
      <c r="V74" s="67" t="n">
        <f aca="false">V72-V73</f>
        <v>11706.448908</v>
      </c>
      <c r="W74" s="67" t="n">
        <f aca="false">W72-W73</f>
        <v>11706.448908</v>
      </c>
      <c r="X74" s="67" t="n">
        <f aca="false">X72-X73</f>
        <v>11706.448908</v>
      </c>
      <c r="Y74" s="67" t="n">
        <f aca="false">Y72-Y73</f>
        <v>11706.448908</v>
      </c>
      <c r="Z74" s="67" t="n">
        <f aca="false">Z72-Z73</f>
        <v>11706.448908</v>
      </c>
      <c r="AA74" s="67" t="n">
        <f aca="false">AA72-AA73</f>
        <v>11706.448908</v>
      </c>
      <c r="AB74" s="67" t="n">
        <f aca="false">AB72-AB73</f>
        <v>11706.448908</v>
      </c>
      <c r="AC74" s="67" t="n">
        <f aca="false">AC72-AC73</f>
        <v>11706.448908</v>
      </c>
      <c r="AD74" s="67" t="n">
        <f aca="false">AD72-AD73</f>
        <v>11706.448908</v>
      </c>
      <c r="AE74" s="67" t="n">
        <f aca="false">AE72-AE73</f>
        <v>11706.448908</v>
      </c>
      <c r="AF74" s="67" t="n">
        <f aca="false">AF72-AF73</f>
        <v>11706.448908</v>
      </c>
      <c r="AG74" s="67" t="n">
        <f aca="false">AG72-AG73</f>
        <v>11706.448908</v>
      </c>
      <c r="AH74" s="67" t="n">
        <f aca="false">AH72-AH73</f>
        <v>11706.448908</v>
      </c>
      <c r="AI74" s="69" t="n">
        <f aca="false">AI72-AI73</f>
        <v>11706.448908</v>
      </c>
      <c r="AJ74" s="61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</row>
    <row r="75" customFormat="false" ht="15.95" hidden="false" customHeight="true" outlineLevel="0" collapsed="false">
      <c r="A75" s="18"/>
      <c r="B75" s="70" t="s">
        <v>14</v>
      </c>
      <c r="C75" s="71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72"/>
      <c r="C76" s="18" t="n">
        <f aca="false">SUM(E74:AI74)/31</f>
        <v>11706.448908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3" t="n">
        <f aca="false">+A82+1</f>
        <v>6</v>
      </c>
      <c r="B83" s="84" t="s">
        <v>61</v>
      </c>
      <c r="C83" s="83" t="n">
        <v>540</v>
      </c>
      <c r="D83" s="85"/>
      <c r="E83" s="45" t="n">
        <v>1</v>
      </c>
      <c r="F83" s="45" t="n">
        <v>1</v>
      </c>
      <c r="G83" s="45" t="n">
        <v>1</v>
      </c>
      <c r="H83" s="45" t="n">
        <v>1</v>
      </c>
      <c r="I83" s="45" t="n">
        <v>1</v>
      </c>
      <c r="J83" s="45" t="n">
        <v>1</v>
      </c>
      <c r="K83" s="86" t="n">
        <v>1</v>
      </c>
      <c r="L83" s="86" t="n">
        <v>1</v>
      </c>
      <c r="M83" s="86" t="n">
        <v>1</v>
      </c>
      <c r="N83" s="86" t="n">
        <v>1</v>
      </c>
      <c r="O83" s="86" t="n">
        <v>1</v>
      </c>
      <c r="P83" s="86" t="n">
        <v>1</v>
      </c>
      <c r="Q83" s="86" t="n">
        <v>1</v>
      </c>
      <c r="R83" s="86" t="n">
        <v>1</v>
      </c>
      <c r="S83" s="86" t="n">
        <v>1</v>
      </c>
      <c r="T83" s="86" t="n">
        <v>1</v>
      </c>
      <c r="U83" s="86" t="n">
        <v>1</v>
      </c>
      <c r="V83" s="86" t="n">
        <v>1</v>
      </c>
      <c r="W83" s="86" t="n">
        <v>1</v>
      </c>
      <c r="X83" s="86" t="n">
        <v>1</v>
      </c>
      <c r="Y83" s="86" t="n">
        <v>1</v>
      </c>
      <c r="Z83" s="86" t="n">
        <v>1</v>
      </c>
      <c r="AA83" s="86" t="n">
        <v>1</v>
      </c>
      <c r="AB83" s="86" t="n">
        <v>1</v>
      </c>
      <c r="AC83" s="86" t="n">
        <v>1</v>
      </c>
      <c r="AD83" s="86" t="n">
        <v>1</v>
      </c>
      <c r="AE83" s="86" t="n">
        <v>1</v>
      </c>
      <c r="AF83" s="86" t="n">
        <v>1</v>
      </c>
      <c r="AG83" s="86" t="n">
        <v>1</v>
      </c>
      <c r="AH83" s="86" t="n">
        <v>1</v>
      </c>
      <c r="AI83" s="46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47"/>
      <c r="B84" s="48" t="s">
        <v>11</v>
      </c>
      <c r="C84" s="49"/>
      <c r="D84" s="50"/>
      <c r="E84" s="53" t="n">
        <f aca="false">(E78*$C78)+(E79*$C79)+(E80*$C80)+(E81*$C81)+(E82*$C82)+(E83*$C83)</f>
        <v>3460</v>
      </c>
      <c r="F84" s="53" t="n">
        <f aca="false">(F78*$C78)+(F79*$C79)+(F80*$C80)+(F81*$C81)+(F82*$C82)+(F83*$C83)</f>
        <v>3460</v>
      </c>
      <c r="G84" s="53" t="n">
        <f aca="false">(G78*$C78)+(G79*$C79)+(G80*$C80)+(G81*$C81)+(G82*$C82)+(G83*$C83)</f>
        <v>3460</v>
      </c>
      <c r="H84" s="53" t="n">
        <f aca="false">(H78*$C78)+(H79*$C79)+(H80*$C80)+(H81*$C81)+(H82*$C82)+(H83*$C83)</f>
        <v>3460</v>
      </c>
      <c r="I84" s="53" t="n">
        <f aca="false">(I78*$C78)+(I79*$C79)+(I80*$C80)+(I81*$C81)+(I82*$C82)+(I83*$C83)</f>
        <v>3460</v>
      </c>
      <c r="J84" s="53" t="n">
        <f aca="false">(J78*$C78)+(J79*$C79)+(J80*$C80)+(J81*$C81)+(J82*$C82)+(J83*$C83)</f>
        <v>3460</v>
      </c>
      <c r="K84" s="53" t="n">
        <f aca="false">(K78*$C78)+(K79*$C79)+(K80*$C80)+(K81*$C81)+(K82*$C82)+(K83*$C83)</f>
        <v>3460</v>
      </c>
      <c r="L84" s="53" t="n">
        <f aca="false">(L78*$C78)+(L79*$C79)+(L80*$C80)+(L81*$C81)+(L82*$C82)+(L83*$C83)</f>
        <v>3460</v>
      </c>
      <c r="M84" s="53" t="n">
        <f aca="false">(M78*$C78)+(M79*$C79)+(M80*$C80)+(M81*$C81)+(M82*$C82)+(M83*$C83)</f>
        <v>3460</v>
      </c>
      <c r="N84" s="53" t="n">
        <f aca="false">(N78*$C78)+(N79*$C79)+(N80*$C80)+(N81*$C81)+(N82*$C82)+(N83*$C83)</f>
        <v>3460</v>
      </c>
      <c r="O84" s="53" t="n">
        <f aca="false">(O78*$C78)+(O79*$C79)+(O80*$C80)+(O81*$C81)+(O82*$C82)+(O83*$C83)</f>
        <v>3460</v>
      </c>
      <c r="P84" s="53" t="n">
        <f aca="false">(P78*$C78)+(P79*$C79)+(P80*$C80)+(P81*$C81)+(P82*$C82)+(P83*$C83)</f>
        <v>3460</v>
      </c>
      <c r="Q84" s="53" t="n">
        <f aca="false">(Q78*$C78)+(Q79*$C79)+(Q80*$C80)+(Q81*$C81)+(Q82*$C82)+(Q83*$C83)</f>
        <v>3460</v>
      </c>
      <c r="R84" s="53" t="n">
        <f aca="false">(R78*$C78)+(R79*$C79)+(R80*$C80)+(R81*$C81)+(R82*$C82)+(R83*$C83)</f>
        <v>3460</v>
      </c>
      <c r="S84" s="53" t="n">
        <f aca="false">(S78*$C78)+(S79*$C79)+(S80*$C80)+(S81*$C81)+(S82*$C82)+(S83*$C83)</f>
        <v>3460</v>
      </c>
      <c r="T84" s="53" t="n">
        <f aca="false">(T78*$C78)+(T79*$C79)+(T80*$C80)+(T81*$C81)+(T82*$C82)+(T83*$C83)</f>
        <v>3460</v>
      </c>
      <c r="U84" s="53" t="n">
        <f aca="false">(U78*$C78)+(U79*$C79)+(U80*$C80)+(U81*$C81)+(U82*$C82)+(U83*$C83)</f>
        <v>3460</v>
      </c>
      <c r="V84" s="53" t="n">
        <f aca="false">(V78*$C78)+(V79*$C79)+(V80*$C80)+(V81*$C81)+(V82*$C82)+(V83*$C83)</f>
        <v>3460</v>
      </c>
      <c r="W84" s="53" t="n">
        <f aca="false">(W78*$C78)+(W79*$C79)+(W80*$C80)+(W81*$C81)+(W82*$C82)+(W83*$C83)</f>
        <v>3460</v>
      </c>
      <c r="X84" s="53" t="n">
        <f aca="false">(X78*$C78)+(X79*$C79)+(X80*$C80)+(X81*$C81)+(X82*$C82)+(X83*$C83)</f>
        <v>3460</v>
      </c>
      <c r="Y84" s="53" t="n">
        <f aca="false">(Y78*$C78)+(Y79*$C79)+(Y80*$C80)+(Y81*$C81)+(Y82*$C82)+(Y83*$C83)</f>
        <v>3460</v>
      </c>
      <c r="Z84" s="53" t="n">
        <f aca="false">(Z78*$C78)+(Z79*$C79)+(Z80*$C80)+(Z81*$C81)+(Z82*$C82)+(Z83*$C83)</f>
        <v>3460</v>
      </c>
      <c r="AA84" s="53" t="n">
        <f aca="false">(AA78*$C78)+(AA79*$C79)+(AA80*$C80)+(AA81*$C81)+(AA82*$C82)+(AA83*$C83)</f>
        <v>3460</v>
      </c>
      <c r="AB84" s="53" t="n">
        <f aca="false">(AB78*$C78)+(AB79*$C79)+(AB80*$C80)+(AB81*$C81)+(AB82*$C82)+(AB83*$C83)</f>
        <v>3460</v>
      </c>
      <c r="AC84" s="53" t="n">
        <f aca="false">(AC78*$C78)+(AC79*$C79)+(AC80*$C80)+(AC81*$C81)+(AC82*$C82)+(AC83*$C83)</f>
        <v>3460</v>
      </c>
      <c r="AD84" s="53" t="n">
        <f aca="false">(AD78*$C78)+(AD79*$C79)+(AD80*$C80)+(AD81*$C81)+(AD82*$C82)+(AD83*$C83)</f>
        <v>3460</v>
      </c>
      <c r="AE84" s="53" t="n">
        <f aca="false">(AE78*$C78)+(AE79*$C79)+(AE80*$C80)+(AE81*$C81)+(AE82*$C82)+(AE83*$C83)</f>
        <v>3460</v>
      </c>
      <c r="AF84" s="53" t="n">
        <f aca="false">(AF78*$C78)+(AF79*$C79)+(AF80*$C80)+(AF81*$C81)+(AF82*$C82)+(AF83*$C83)</f>
        <v>3460</v>
      </c>
      <c r="AG84" s="53" t="n">
        <f aca="false">(AG78*$C78)+(AG79*$C79)+(AG80*$C80)+(AG81*$C81)+(AG82*$C82)+(AG83*$C83)</f>
        <v>3460</v>
      </c>
      <c r="AH84" s="53" t="n">
        <f aca="false">(AH78*$C78)+(AH79*$C79)+(AH80*$C80)+(AH81*$C81)+(AH82*$C82)+(AH83*$C83)</f>
        <v>3460</v>
      </c>
      <c r="AI84" s="55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56"/>
      <c r="B85" s="57" t="s">
        <v>12</v>
      </c>
      <c r="C85" s="58" t="n">
        <v>0.0237</v>
      </c>
      <c r="D85" s="59"/>
      <c r="E85" s="53" t="n">
        <f aca="false">E84*$C85</f>
        <v>82.002</v>
      </c>
      <c r="F85" s="53" t="n">
        <f aca="false">F84*$C85</f>
        <v>82.002</v>
      </c>
      <c r="G85" s="53" t="n">
        <f aca="false">G84*$C85</f>
        <v>82.002</v>
      </c>
      <c r="H85" s="53" t="n">
        <f aca="false">H84*$C85</f>
        <v>82.002</v>
      </c>
      <c r="I85" s="53" t="n">
        <f aca="false">I84*$C85</f>
        <v>82.002</v>
      </c>
      <c r="J85" s="53" t="n">
        <f aca="false">J84*$C85</f>
        <v>82.002</v>
      </c>
      <c r="K85" s="53" t="n">
        <f aca="false">K84*$C85</f>
        <v>82.002</v>
      </c>
      <c r="L85" s="53" t="n">
        <f aca="false">L84*$C85</f>
        <v>82.002</v>
      </c>
      <c r="M85" s="53" t="n">
        <f aca="false">M84*$C85</f>
        <v>82.002</v>
      </c>
      <c r="N85" s="53" t="n">
        <f aca="false">N84*$C85</f>
        <v>82.002</v>
      </c>
      <c r="O85" s="53" t="n">
        <f aca="false">O84*$C85</f>
        <v>82.002</v>
      </c>
      <c r="P85" s="53" t="n">
        <f aca="false">P84*$C85</f>
        <v>82.002</v>
      </c>
      <c r="Q85" s="53" t="n">
        <f aca="false">Q84*$C85</f>
        <v>82.002</v>
      </c>
      <c r="R85" s="53" t="n">
        <f aca="false">R84*$C85</f>
        <v>82.002</v>
      </c>
      <c r="S85" s="53" t="n">
        <f aca="false">S84*$C85</f>
        <v>82.002</v>
      </c>
      <c r="T85" s="53" t="n">
        <f aca="false">T84*$C85</f>
        <v>82.002</v>
      </c>
      <c r="U85" s="53" t="n">
        <f aca="false">U84*$C85</f>
        <v>82.002</v>
      </c>
      <c r="V85" s="53" t="n">
        <f aca="false">V84*$C85</f>
        <v>82.002</v>
      </c>
      <c r="W85" s="53" t="n">
        <f aca="false">W84*$C85</f>
        <v>82.002</v>
      </c>
      <c r="X85" s="53" t="n">
        <f aca="false">X84*$C85</f>
        <v>82.002</v>
      </c>
      <c r="Y85" s="53" t="n">
        <f aca="false">Y84*$C85</f>
        <v>82.002</v>
      </c>
      <c r="Z85" s="53" t="n">
        <f aca="false">Z84*$C85</f>
        <v>82.002</v>
      </c>
      <c r="AA85" s="53" t="n">
        <f aca="false">AA84*$C85</f>
        <v>82.002</v>
      </c>
      <c r="AB85" s="53" t="n">
        <f aca="false">AB84*$C85</f>
        <v>82.002</v>
      </c>
      <c r="AC85" s="53" t="n">
        <f aca="false">AC84*$C85</f>
        <v>82.002</v>
      </c>
      <c r="AD85" s="53" t="n">
        <f aca="false">AD84*$C85</f>
        <v>82.002</v>
      </c>
      <c r="AE85" s="53" t="n">
        <f aca="false">AE84*$C85</f>
        <v>82.002</v>
      </c>
      <c r="AF85" s="53" t="n">
        <f aca="false">AF84*$C85</f>
        <v>82.002</v>
      </c>
      <c r="AG85" s="53" t="n">
        <f aca="false">AG84*$C85</f>
        <v>82.002</v>
      </c>
      <c r="AH85" s="53" t="n">
        <f aca="false">AH84*$C85</f>
        <v>82.002</v>
      </c>
      <c r="AI85" s="55" t="n">
        <f aca="false">AI84*$C85</f>
        <v>82.002</v>
      </c>
      <c r="AJ85" s="61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</row>
    <row r="86" customFormat="false" ht="15.95" hidden="false" customHeight="true" outlineLevel="0" collapsed="false">
      <c r="A86" s="56"/>
      <c r="B86" s="63" t="s">
        <v>13</v>
      </c>
      <c r="C86" s="64"/>
      <c r="D86" s="59"/>
      <c r="E86" s="67" t="n">
        <f aca="false">E84-E85</f>
        <v>3377.998</v>
      </c>
      <c r="F86" s="67" t="n">
        <f aca="false">F84-F85</f>
        <v>3377.998</v>
      </c>
      <c r="G86" s="67" t="n">
        <f aca="false">G84-G85</f>
        <v>3377.998</v>
      </c>
      <c r="H86" s="67" t="n">
        <f aca="false">H84-H85</f>
        <v>3377.998</v>
      </c>
      <c r="I86" s="67" t="n">
        <f aca="false">I84-I85</f>
        <v>3377.998</v>
      </c>
      <c r="J86" s="67" t="n">
        <f aca="false">J84-J85</f>
        <v>3377.998</v>
      </c>
      <c r="K86" s="67" t="n">
        <f aca="false">K84-K85</f>
        <v>3377.998</v>
      </c>
      <c r="L86" s="67" t="n">
        <f aca="false">L84-L85</f>
        <v>3377.998</v>
      </c>
      <c r="M86" s="67" t="n">
        <f aca="false">M84-M85</f>
        <v>3377.998</v>
      </c>
      <c r="N86" s="67" t="n">
        <f aca="false">N84-N85</f>
        <v>3377.998</v>
      </c>
      <c r="O86" s="67" t="n">
        <f aca="false">O84-O85</f>
        <v>3377.998</v>
      </c>
      <c r="P86" s="67" t="n">
        <f aca="false">P84-P85</f>
        <v>3377.998</v>
      </c>
      <c r="Q86" s="67" t="n">
        <f aca="false">Q84-Q85</f>
        <v>3377.998</v>
      </c>
      <c r="R86" s="67" t="n">
        <f aca="false">R84-R85</f>
        <v>3377.998</v>
      </c>
      <c r="S86" s="67" t="n">
        <f aca="false">S84-S85</f>
        <v>3377.998</v>
      </c>
      <c r="T86" s="67" t="n">
        <f aca="false">T84-T85</f>
        <v>3377.998</v>
      </c>
      <c r="U86" s="67" t="n">
        <f aca="false">U84-U85</f>
        <v>3377.998</v>
      </c>
      <c r="V86" s="67" t="n">
        <f aca="false">V84-V85</f>
        <v>3377.998</v>
      </c>
      <c r="W86" s="67" t="n">
        <f aca="false">W84-W85</f>
        <v>3377.998</v>
      </c>
      <c r="X86" s="67" t="n">
        <f aca="false">X84-X85</f>
        <v>3377.998</v>
      </c>
      <c r="Y86" s="67" t="n">
        <f aca="false">Y84-Y85</f>
        <v>3377.998</v>
      </c>
      <c r="Z86" s="67" t="n">
        <f aca="false">Z84-Z85</f>
        <v>3377.998</v>
      </c>
      <c r="AA86" s="67" t="n">
        <f aca="false">AA84-AA85</f>
        <v>3377.998</v>
      </c>
      <c r="AB86" s="67" t="n">
        <f aca="false">AB84-AB85</f>
        <v>3377.998</v>
      </c>
      <c r="AC86" s="67" t="n">
        <f aca="false">AC84-AC85</f>
        <v>3377.998</v>
      </c>
      <c r="AD86" s="67" t="n">
        <f aca="false">AD84-AD85</f>
        <v>3377.998</v>
      </c>
      <c r="AE86" s="67" t="n">
        <f aca="false">AE84-AE85</f>
        <v>3377.998</v>
      </c>
      <c r="AF86" s="67" t="n">
        <f aca="false">AF84-AF85</f>
        <v>3377.998</v>
      </c>
      <c r="AG86" s="67" t="n">
        <f aca="false">AG84-AG85</f>
        <v>3377.998</v>
      </c>
      <c r="AH86" s="67" t="n">
        <f aca="false">AH84-AH85</f>
        <v>3377.998</v>
      </c>
      <c r="AI86" s="69" t="n">
        <f aca="false">AI84-AI85</f>
        <v>3377.998</v>
      </c>
      <c r="AJ86" s="61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</row>
    <row r="87" customFormat="false" ht="15.95" hidden="false" customHeight="true" outlineLevel="0" collapsed="false">
      <c r="A87" s="18"/>
      <c r="B87" s="70" t="s">
        <v>14</v>
      </c>
      <c r="C87" s="71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72"/>
      <c r="C88" s="18" t="n">
        <f aca="false">SUM(E86:AI86)/31</f>
        <v>3377.998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870</v>
      </c>
      <c r="D90" s="29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1149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A91+1</f>
        <v>3</v>
      </c>
      <c r="B92" s="28" t="s">
        <v>65</v>
      </c>
      <c r="C92" s="27" t="n">
        <v>670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1162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83" t="n">
        <f aca="false">+A93+1</f>
        <v>5</v>
      </c>
      <c r="B94" s="84" t="s">
        <v>67</v>
      </c>
      <c r="C94" s="83" t="n">
        <v>504</v>
      </c>
      <c r="D94" s="85"/>
      <c r="E94" s="45" t="n">
        <v>1</v>
      </c>
      <c r="F94" s="45" t="n">
        <v>1</v>
      </c>
      <c r="G94" s="45" t="n">
        <v>1</v>
      </c>
      <c r="H94" s="45" t="n">
        <v>1</v>
      </c>
      <c r="I94" s="45" t="n">
        <v>1</v>
      </c>
      <c r="J94" s="45" t="n">
        <v>1</v>
      </c>
      <c r="K94" s="45" t="n">
        <v>1</v>
      </c>
      <c r="L94" s="45" t="n">
        <v>1</v>
      </c>
      <c r="M94" s="45" t="n">
        <v>1</v>
      </c>
      <c r="N94" s="45" t="n">
        <v>1</v>
      </c>
      <c r="O94" s="45" t="n">
        <v>1</v>
      </c>
      <c r="P94" s="45" t="n">
        <v>1</v>
      </c>
      <c r="Q94" s="45" t="n">
        <v>1</v>
      </c>
      <c r="R94" s="45" t="n">
        <v>1</v>
      </c>
      <c r="S94" s="45" t="n">
        <v>1</v>
      </c>
      <c r="T94" s="45" t="n">
        <v>1</v>
      </c>
      <c r="U94" s="45" t="n">
        <v>1</v>
      </c>
      <c r="V94" s="45" t="n">
        <v>1</v>
      </c>
      <c r="W94" s="45" t="n">
        <v>1</v>
      </c>
      <c r="X94" s="45" t="n">
        <v>1</v>
      </c>
      <c r="Y94" s="45" t="n">
        <v>1</v>
      </c>
      <c r="Z94" s="45" t="n">
        <v>1</v>
      </c>
      <c r="AA94" s="45" t="n">
        <v>1</v>
      </c>
      <c r="AB94" s="45" t="n">
        <v>1</v>
      </c>
      <c r="AC94" s="45" t="n">
        <v>1</v>
      </c>
      <c r="AD94" s="45" t="n">
        <v>1</v>
      </c>
      <c r="AE94" s="45" t="n">
        <v>1</v>
      </c>
      <c r="AF94" s="45" t="n">
        <v>1</v>
      </c>
      <c r="AG94" s="45" t="n">
        <v>1</v>
      </c>
      <c r="AH94" s="45" t="n">
        <v>1</v>
      </c>
      <c r="AI94" s="46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47"/>
      <c r="B95" s="48" t="s">
        <v>11</v>
      </c>
      <c r="C95" s="49"/>
      <c r="D95" s="50"/>
      <c r="E95" s="53" t="n">
        <f aca="false">(E90*$C90)+(E91*$C91)+(E92*$C92)+(E93*$C93)+(E94*$C94)</f>
        <v>4355</v>
      </c>
      <c r="F95" s="95" t="n">
        <f aca="false">(F90*$C90)+(F91*$C91)+(F92*$C92)+(F93*$C93)+(F94*$C94)</f>
        <v>4355</v>
      </c>
      <c r="G95" s="95" t="n">
        <f aca="false">(G90*$C90)+(G91*$C91)+(G92*$C92)+(G93*$C93)+(G94*$C94)</f>
        <v>4355</v>
      </c>
      <c r="H95" s="95" t="n">
        <f aca="false">(H90*$C90)+(H91*$C91)+(H92*$C92)+(H93*$C93)+(H94*$C94)</f>
        <v>4355</v>
      </c>
      <c r="I95" s="95" t="n">
        <f aca="false">(I90*$C90)+(I91*$C91)+(I92*$C92)+(I93*$C93)+(I94*$C94)</f>
        <v>4355</v>
      </c>
      <c r="J95" s="95" t="n">
        <f aca="false">(J90*$C90)+(J91*$C91)+(J92*$C92)+(J93*$C93)+(J94*$C94)</f>
        <v>4355</v>
      </c>
      <c r="K95" s="95" t="n">
        <f aca="false">(K90*$C90)+(K91*$C91)+(K92*$C92)+(K93*$C93)+(K94*$C94)</f>
        <v>4355</v>
      </c>
      <c r="L95" s="95" t="n">
        <f aca="false">(L90*$C90)+(L91*$C91)+(L92*$C92)+(L93*$C93)+(L94*$C94)</f>
        <v>4355</v>
      </c>
      <c r="M95" s="95" t="n">
        <f aca="false">(M90*$C90)+(M91*$C91)+(M92*$C92)+(M93*$C93)+(M94*$C94)</f>
        <v>4355</v>
      </c>
      <c r="N95" s="95" t="n">
        <f aca="false">(N90*$C90)+(N91*$C91)+(N92*$C92)+(N93*$C93)+(N94*$C94)</f>
        <v>4355</v>
      </c>
      <c r="O95" s="95" t="n">
        <f aca="false">(O90*$C90)+(O91*$C91)+(O92*$C92)+(O93*$C93)+(O94*$C94)</f>
        <v>4355</v>
      </c>
      <c r="P95" s="95" t="n">
        <f aca="false">(P90*$C90)+(P91*$C91)+(P92*$C92)+(P93*$C93)+(P94*$C94)</f>
        <v>4355</v>
      </c>
      <c r="Q95" s="95" t="n">
        <f aca="false">(Q90*$C90)+(Q91*$C91)+(Q92*$C92)+(Q93*$C93)+(Q94*$C94)</f>
        <v>4355</v>
      </c>
      <c r="R95" s="95" t="n">
        <f aca="false">(R90*$C90)+(R91*$C91)+(R92*$C92)+(R93*$C93)+(R94*$C94)</f>
        <v>4355</v>
      </c>
      <c r="S95" s="95" t="n">
        <f aca="false">(S90*$C90)+(S91*$C91)+(S92*$C92)+(S93*$C93)+(S94*$C94)</f>
        <v>4355</v>
      </c>
      <c r="T95" s="95" t="n">
        <f aca="false">(T90*$C90)+(T91*$C91)+(T92*$C92)+(T93*$C93)+(T94*$C94)</f>
        <v>4355</v>
      </c>
      <c r="U95" s="95" t="n">
        <f aca="false">(U90*$C90)+(U91*$C91)+(U92*$C92)+(U93*$C93)+(U94*$C94)</f>
        <v>4355</v>
      </c>
      <c r="V95" s="95" t="n">
        <f aca="false">(V90*$C90)+(V91*$C91)+(V92*$C92)+(V93*$C93)+(V94*$C94)</f>
        <v>4355</v>
      </c>
      <c r="W95" s="95" t="n">
        <f aca="false">(W90*$C90)+(W91*$C91)+(W92*$C92)+(W93*$C93)+(W94*$C94)</f>
        <v>4355</v>
      </c>
      <c r="X95" s="95" t="n">
        <f aca="false">(X90*$C90)+(X91*$C91)+(X92*$C92)+(X93*$C93)+(X94*$C94)</f>
        <v>4355</v>
      </c>
      <c r="Y95" s="95" t="n">
        <f aca="false">(Y90*$C90)+(Y91*$C91)+(Y92*$C92)+(Y93*$C93)+(Y94*$C94)</f>
        <v>4355</v>
      </c>
      <c r="Z95" s="95" t="n">
        <f aca="false">(Z90*$C90)+(Z91*$C91)+(Z92*$C92)+(Z93*$C93)+(Z94*$C94)</f>
        <v>4355</v>
      </c>
      <c r="AA95" s="95" t="n">
        <f aca="false">(AA90*$C90)+(AA91*$C91)+(AA92*$C92)+(AA93*$C93)+(AA94*$C94)</f>
        <v>4355</v>
      </c>
      <c r="AB95" s="95" t="n">
        <f aca="false">(AB90*$C90)+(AB91*$C91)+(AB92*$C92)+(AB93*$C93)+(AB94*$C94)</f>
        <v>4355</v>
      </c>
      <c r="AC95" s="95" t="n">
        <f aca="false">(AC90*$C90)+(AC91*$C91)+(AC92*$C92)+(AC93*$C93)+(AC94*$C94)</f>
        <v>4355</v>
      </c>
      <c r="AD95" s="95" t="n">
        <f aca="false">(AD90*$C90)+(AD91*$C91)+(AD92*$C92)+(AD93*$C93)+(AD94*$C94)</f>
        <v>4355</v>
      </c>
      <c r="AE95" s="95" t="n">
        <f aca="false">(AE90*$C90)+(AE91*$C91)+(AE92*$C92)+(AE93*$C93)+(AE94*$C94)</f>
        <v>4355</v>
      </c>
      <c r="AF95" s="95" t="n">
        <f aca="false">(AF90*$C90)+(AF91*$C91)+(AF92*$C92)+(AF93*$C93)+(AF94*$C94)</f>
        <v>4355</v>
      </c>
      <c r="AG95" s="95" t="n">
        <f aca="false">(AG90*$C90)+(AG91*$C91)+(AG92*$C92)+(AG93*$C93)+(AG94*$C94)</f>
        <v>4355</v>
      </c>
      <c r="AH95" s="95" t="n">
        <f aca="false">(AH90*$C90)+(AH91*$C91)+(AH92*$C92)+(AH93*$C93)+(AH94*$C94)</f>
        <v>4355</v>
      </c>
      <c r="AI95" s="97" t="n">
        <f aca="false">(AI90*$C90)+(AI91*$C91)+(AI92*$C92)+(AI93*$C93)+(AI94*$C94)</f>
        <v>4355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56"/>
      <c r="B96" s="57" t="s">
        <v>12</v>
      </c>
      <c r="C96" s="58" t="n">
        <v>0.0208</v>
      </c>
      <c r="D96" s="59"/>
      <c r="E96" s="53" t="n">
        <f aca="false">E95*$C96</f>
        <v>90.584</v>
      </c>
      <c r="F96" s="53" t="n">
        <f aca="false">F95*$C96</f>
        <v>90.584</v>
      </c>
      <c r="G96" s="53" t="n">
        <f aca="false">G95*$C96</f>
        <v>90.584</v>
      </c>
      <c r="H96" s="53" t="n">
        <f aca="false">H95*$C96</f>
        <v>90.584</v>
      </c>
      <c r="I96" s="53" t="n">
        <f aca="false">I95*$C96</f>
        <v>90.584</v>
      </c>
      <c r="J96" s="53" t="n">
        <f aca="false">J95*$C96</f>
        <v>90.584</v>
      </c>
      <c r="K96" s="53" t="n">
        <f aca="false">K95*$C96</f>
        <v>90.584</v>
      </c>
      <c r="L96" s="53" t="n">
        <f aca="false">L95*$C96</f>
        <v>90.584</v>
      </c>
      <c r="M96" s="53" t="n">
        <f aca="false">M95*$C96</f>
        <v>90.584</v>
      </c>
      <c r="N96" s="53" t="n">
        <f aca="false">N95*$C96</f>
        <v>90.584</v>
      </c>
      <c r="O96" s="53" t="n">
        <f aca="false">O95*$C96</f>
        <v>90.584</v>
      </c>
      <c r="P96" s="53" t="n">
        <f aca="false">P95*$C96</f>
        <v>90.584</v>
      </c>
      <c r="Q96" s="53" t="n">
        <f aca="false">Q95*$C96</f>
        <v>90.584</v>
      </c>
      <c r="R96" s="53" t="n">
        <f aca="false">R95*$C96</f>
        <v>90.584</v>
      </c>
      <c r="S96" s="53" t="n">
        <f aca="false">S95*$C96</f>
        <v>90.584</v>
      </c>
      <c r="T96" s="53" t="n">
        <f aca="false">T95*$C96</f>
        <v>90.584</v>
      </c>
      <c r="U96" s="53" t="n">
        <f aca="false">U95*$C96</f>
        <v>90.584</v>
      </c>
      <c r="V96" s="53" t="n">
        <f aca="false">V95*$C96</f>
        <v>90.584</v>
      </c>
      <c r="W96" s="53" t="n">
        <f aca="false">W95*$C96</f>
        <v>90.584</v>
      </c>
      <c r="X96" s="53" t="n">
        <f aca="false">X95*$C96</f>
        <v>90.584</v>
      </c>
      <c r="Y96" s="53" t="n">
        <f aca="false">Y95*$C96</f>
        <v>90.584</v>
      </c>
      <c r="Z96" s="53" t="n">
        <f aca="false">Z95*$C96</f>
        <v>90.584</v>
      </c>
      <c r="AA96" s="53" t="n">
        <f aca="false">AA95*$C96</f>
        <v>90.584</v>
      </c>
      <c r="AB96" s="53" t="n">
        <f aca="false">AB95*$C96</f>
        <v>90.584</v>
      </c>
      <c r="AC96" s="53" t="n">
        <f aca="false">AC95*$C96</f>
        <v>90.584</v>
      </c>
      <c r="AD96" s="53" t="n">
        <f aca="false">AD95*$C96</f>
        <v>90.584</v>
      </c>
      <c r="AE96" s="53" t="n">
        <f aca="false">AE95*$C96</f>
        <v>90.584</v>
      </c>
      <c r="AF96" s="53" t="n">
        <f aca="false">AF95*$C96</f>
        <v>90.584</v>
      </c>
      <c r="AG96" s="53" t="n">
        <f aca="false">AG95*$C96</f>
        <v>90.584</v>
      </c>
      <c r="AH96" s="53" t="n">
        <f aca="false">AH95*$C96</f>
        <v>90.584</v>
      </c>
      <c r="AI96" s="55" t="n">
        <f aca="false">AI95*$C96</f>
        <v>90.584</v>
      </c>
      <c r="AJ96" s="61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</row>
    <row r="97" customFormat="false" ht="15.95" hidden="false" customHeight="true" outlineLevel="0" collapsed="false">
      <c r="A97" s="56"/>
      <c r="B97" s="63" t="s">
        <v>13</v>
      </c>
      <c r="C97" s="64"/>
      <c r="D97" s="59"/>
      <c r="E97" s="67" t="n">
        <f aca="false">E95-E96</f>
        <v>4264.416</v>
      </c>
      <c r="F97" s="67" t="n">
        <f aca="false">F95-F96</f>
        <v>4264.416</v>
      </c>
      <c r="G97" s="67" t="n">
        <f aca="false">G95-G96</f>
        <v>4264.416</v>
      </c>
      <c r="H97" s="67" t="n">
        <f aca="false">H95-H96</f>
        <v>4264.416</v>
      </c>
      <c r="I97" s="67" t="n">
        <f aca="false">I95-I96</f>
        <v>4264.416</v>
      </c>
      <c r="J97" s="67" t="n">
        <f aca="false">J95-J96</f>
        <v>4264.416</v>
      </c>
      <c r="K97" s="67" t="n">
        <f aca="false">K95-K96</f>
        <v>4264.416</v>
      </c>
      <c r="L97" s="67" t="n">
        <f aca="false">L95-L96</f>
        <v>4264.416</v>
      </c>
      <c r="M97" s="67" t="n">
        <f aca="false">M95-M96</f>
        <v>4264.416</v>
      </c>
      <c r="N97" s="67" t="n">
        <f aca="false">N95-N96</f>
        <v>4264.416</v>
      </c>
      <c r="O97" s="67" t="n">
        <f aca="false">O95-O96</f>
        <v>4264.416</v>
      </c>
      <c r="P97" s="67" t="n">
        <f aca="false">P95-P96</f>
        <v>4264.416</v>
      </c>
      <c r="Q97" s="67" t="n">
        <f aca="false">Q95-Q96</f>
        <v>4264.416</v>
      </c>
      <c r="R97" s="67" t="n">
        <f aca="false">R95-R96</f>
        <v>4264.416</v>
      </c>
      <c r="S97" s="67" t="n">
        <f aca="false">S95-S96</f>
        <v>4264.416</v>
      </c>
      <c r="T97" s="67" t="n">
        <f aca="false">T95-T96</f>
        <v>4264.416</v>
      </c>
      <c r="U97" s="67" t="n">
        <f aca="false">U95-U96</f>
        <v>4264.416</v>
      </c>
      <c r="V97" s="67" t="n">
        <f aca="false">V95-V96</f>
        <v>4264.416</v>
      </c>
      <c r="W97" s="67" t="n">
        <f aca="false">W95-W96</f>
        <v>4264.416</v>
      </c>
      <c r="X97" s="67" t="n">
        <f aca="false">X95-X96</f>
        <v>4264.416</v>
      </c>
      <c r="Y97" s="67" t="n">
        <f aca="false">Y95-Y96</f>
        <v>4264.416</v>
      </c>
      <c r="Z97" s="67" t="n">
        <f aca="false">Z95-Z96</f>
        <v>4264.416</v>
      </c>
      <c r="AA97" s="67" t="n">
        <f aca="false">AA95-AA96</f>
        <v>4264.416</v>
      </c>
      <c r="AB97" s="67" t="n">
        <f aca="false">AB95-AB96</f>
        <v>4264.416</v>
      </c>
      <c r="AC97" s="67" t="n">
        <f aca="false">AC95-AC96</f>
        <v>4264.416</v>
      </c>
      <c r="AD97" s="67" t="n">
        <f aca="false">AD95-AD96</f>
        <v>4264.416</v>
      </c>
      <c r="AE97" s="67" t="n">
        <f aca="false">AE95-AE96</f>
        <v>4264.416</v>
      </c>
      <c r="AF97" s="67" t="n">
        <f aca="false">AF95-AF96</f>
        <v>4264.416</v>
      </c>
      <c r="AG97" s="67" t="n">
        <f aca="false">AG95-AG96</f>
        <v>4264.416</v>
      </c>
      <c r="AH97" s="67" t="n">
        <f aca="false">AH95-AH96</f>
        <v>4264.416</v>
      </c>
      <c r="AI97" s="69" t="n">
        <f aca="false">AI95-AI96</f>
        <v>4264.416</v>
      </c>
      <c r="AJ97" s="61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</row>
    <row r="98" customFormat="false" ht="15.95" hidden="false" customHeight="true" outlineLevel="0" collapsed="false">
      <c r="A98" s="18"/>
      <c r="B98" s="70" t="s">
        <v>14</v>
      </c>
      <c r="C98" s="71" t="n">
        <f aca="false">SUM(C90:C94)</f>
        <v>4355</v>
      </c>
      <c r="D98" s="20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18"/>
      <c r="B99" s="72"/>
      <c r="C99" s="18" t="n">
        <f aca="false">SUM(E97:AI97)/31</f>
        <v>4264.416</v>
      </c>
      <c r="D99" s="20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18"/>
      <c r="B100" s="19" t="s">
        <v>68</v>
      </c>
      <c r="C100" s="18"/>
      <c r="D100" s="20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27" t="n">
        <v>1</v>
      </c>
      <c r="B101" s="28" t="s">
        <v>69</v>
      </c>
      <c r="C101" s="27" t="n">
        <v>780</v>
      </c>
      <c r="D101" s="35"/>
      <c r="E101" s="32" t="n">
        <v>1</v>
      </c>
      <c r="F101" s="32" t="n">
        <v>1</v>
      </c>
      <c r="G101" s="32" t="n">
        <v>1</v>
      </c>
      <c r="H101" s="32" t="n">
        <v>1</v>
      </c>
      <c r="I101" s="32" t="n">
        <v>1</v>
      </c>
      <c r="J101" s="32" t="n">
        <v>1</v>
      </c>
      <c r="K101" s="32" t="n">
        <v>1</v>
      </c>
      <c r="L101" s="32" t="n">
        <v>1</v>
      </c>
      <c r="M101" s="32" t="n">
        <v>1</v>
      </c>
      <c r="N101" s="32" t="n">
        <v>1</v>
      </c>
      <c r="O101" s="32" t="n">
        <v>1</v>
      </c>
      <c r="P101" s="32" t="n">
        <v>1</v>
      </c>
      <c r="Q101" s="32" t="n">
        <v>1</v>
      </c>
      <c r="R101" s="32" t="n">
        <v>1</v>
      </c>
      <c r="S101" s="32" t="n">
        <v>1</v>
      </c>
      <c r="T101" s="32" t="n">
        <v>1</v>
      </c>
      <c r="U101" s="32" t="n">
        <v>1</v>
      </c>
      <c r="V101" s="32" t="n">
        <v>1</v>
      </c>
      <c r="W101" s="32" t="n">
        <v>1</v>
      </c>
      <c r="X101" s="32" t="n">
        <v>1</v>
      </c>
      <c r="Y101" s="32" t="n">
        <v>1</v>
      </c>
      <c r="Z101" s="32" t="n">
        <v>1</v>
      </c>
      <c r="AA101" s="32" t="n">
        <v>1</v>
      </c>
      <c r="AB101" s="32" t="n">
        <v>1</v>
      </c>
      <c r="AC101" s="32" t="n">
        <v>1</v>
      </c>
      <c r="AD101" s="32" t="n">
        <v>1</v>
      </c>
      <c r="AE101" s="32" t="n">
        <v>1</v>
      </c>
      <c r="AF101" s="32" t="n">
        <v>1</v>
      </c>
      <c r="AG101" s="32" t="n">
        <v>1</v>
      </c>
      <c r="AH101" s="32" t="n">
        <v>1</v>
      </c>
      <c r="AI101" s="34" t="n">
        <v>1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27" t="n">
        <f aca="false">+A101+1</f>
        <v>2</v>
      </c>
      <c r="B102" s="28" t="s">
        <v>70</v>
      </c>
      <c r="C102" s="27" t="n">
        <v>470</v>
      </c>
      <c r="D102" s="29"/>
      <c r="E102" s="32" t="n">
        <v>1</v>
      </c>
      <c r="F102" s="32" t="n">
        <v>1</v>
      </c>
      <c r="G102" s="32" t="n">
        <v>1</v>
      </c>
      <c r="H102" s="32" t="n">
        <v>1</v>
      </c>
      <c r="I102" s="32" t="n">
        <v>1</v>
      </c>
      <c r="J102" s="32" t="n">
        <v>1</v>
      </c>
      <c r="K102" s="32" t="n">
        <v>1</v>
      </c>
      <c r="L102" s="32" t="n">
        <v>1</v>
      </c>
      <c r="M102" s="32" t="n">
        <v>1</v>
      </c>
      <c r="N102" s="32" t="n">
        <v>1</v>
      </c>
      <c r="O102" s="32" t="n">
        <v>1</v>
      </c>
      <c r="P102" s="32" t="n">
        <v>1</v>
      </c>
      <c r="Q102" s="32" t="n">
        <v>1</v>
      </c>
      <c r="R102" s="32" t="n">
        <v>1</v>
      </c>
      <c r="S102" s="32" t="n">
        <v>1</v>
      </c>
      <c r="T102" s="32" t="n">
        <v>1</v>
      </c>
      <c r="U102" s="32" t="n">
        <v>1</v>
      </c>
      <c r="V102" s="32" t="n">
        <v>1</v>
      </c>
      <c r="W102" s="32" t="n">
        <v>1</v>
      </c>
      <c r="X102" s="32" t="n">
        <v>1</v>
      </c>
      <c r="Y102" s="32" t="n">
        <v>1</v>
      </c>
      <c r="Z102" s="32" t="n">
        <v>1</v>
      </c>
      <c r="AA102" s="32" t="n">
        <v>1</v>
      </c>
      <c r="AB102" s="32" t="n">
        <v>1</v>
      </c>
      <c r="AC102" s="32" t="n">
        <v>1</v>
      </c>
      <c r="AD102" s="32" t="n">
        <v>1</v>
      </c>
      <c r="AE102" s="32" t="n">
        <v>1</v>
      </c>
      <c r="AF102" s="32" t="n">
        <v>1</v>
      </c>
      <c r="AG102" s="32" t="n">
        <v>1</v>
      </c>
      <c r="AH102" s="32" t="n">
        <v>1</v>
      </c>
      <c r="AI102" s="34" t="n">
        <v>1</v>
      </c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5.95" hidden="false" customHeight="true" outlineLevel="0" collapsed="false">
      <c r="A103" s="27" t="n">
        <f aca="false">+A102+1</f>
        <v>3</v>
      </c>
      <c r="B103" s="28" t="s">
        <v>71</v>
      </c>
      <c r="C103" s="27" t="n">
        <v>975</v>
      </c>
      <c r="D103" s="29"/>
      <c r="E103" s="32" t="n">
        <v>1</v>
      </c>
      <c r="F103" s="32" t="n">
        <v>1</v>
      </c>
      <c r="G103" s="32" t="n">
        <v>1</v>
      </c>
      <c r="H103" s="32" t="n">
        <v>1</v>
      </c>
      <c r="I103" s="32" t="n">
        <v>1</v>
      </c>
      <c r="J103" s="32" t="n">
        <v>1</v>
      </c>
      <c r="K103" s="32" t="n">
        <v>1</v>
      </c>
      <c r="L103" s="32" t="n">
        <v>1</v>
      </c>
      <c r="M103" s="32" t="n">
        <v>1</v>
      </c>
      <c r="N103" s="32" t="n">
        <v>1</v>
      </c>
      <c r="O103" s="32" t="n">
        <v>1</v>
      </c>
      <c r="P103" s="32" t="n">
        <v>1</v>
      </c>
      <c r="Q103" s="32" t="n">
        <v>1</v>
      </c>
      <c r="R103" s="32" t="n">
        <v>1</v>
      </c>
      <c r="S103" s="32" t="n">
        <v>1</v>
      </c>
      <c r="T103" s="32" t="n">
        <v>1</v>
      </c>
      <c r="U103" s="32" t="n">
        <v>1</v>
      </c>
      <c r="V103" s="32" t="n">
        <v>1</v>
      </c>
      <c r="W103" s="32" t="n">
        <v>1</v>
      </c>
      <c r="X103" s="32" t="n">
        <v>1</v>
      </c>
      <c r="Y103" s="32" t="n">
        <v>1</v>
      </c>
      <c r="Z103" s="32" t="n">
        <v>1</v>
      </c>
      <c r="AA103" s="32" t="n">
        <v>1</v>
      </c>
      <c r="AB103" s="32" t="n">
        <v>1</v>
      </c>
      <c r="AC103" s="32" t="n">
        <v>1</v>
      </c>
      <c r="AD103" s="32" t="n">
        <v>1</v>
      </c>
      <c r="AE103" s="32" t="n">
        <v>1</v>
      </c>
      <c r="AF103" s="32" t="n">
        <v>1</v>
      </c>
      <c r="AG103" s="32" t="n">
        <v>1</v>
      </c>
      <c r="AH103" s="32" t="n">
        <v>1</v>
      </c>
      <c r="AI103" s="34" t="n">
        <v>1</v>
      </c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5.95" hidden="false" customHeight="true" outlineLevel="0" collapsed="false">
      <c r="A104" s="27" t="n">
        <f aca="false">+A103+1</f>
        <v>4</v>
      </c>
      <c r="B104" s="28" t="s">
        <v>72</v>
      </c>
      <c r="C104" s="27" t="n">
        <v>965</v>
      </c>
      <c r="D104" s="29"/>
      <c r="E104" s="32" t="n">
        <v>1</v>
      </c>
      <c r="F104" s="32" t="n">
        <v>1</v>
      </c>
      <c r="G104" s="32" t="n">
        <v>1</v>
      </c>
      <c r="H104" s="32" t="n">
        <v>1</v>
      </c>
      <c r="I104" s="32" t="n">
        <v>1</v>
      </c>
      <c r="J104" s="32" t="n">
        <v>1</v>
      </c>
      <c r="K104" s="32" t="n">
        <v>1</v>
      </c>
      <c r="L104" s="32" t="n">
        <v>1</v>
      </c>
      <c r="M104" s="32" t="n">
        <v>1</v>
      </c>
      <c r="N104" s="32" t="n">
        <v>1</v>
      </c>
      <c r="O104" s="32" t="n">
        <v>1</v>
      </c>
      <c r="P104" s="32" t="n">
        <v>1</v>
      </c>
      <c r="Q104" s="32" t="n">
        <v>1</v>
      </c>
      <c r="R104" s="32" t="n">
        <v>1</v>
      </c>
      <c r="S104" s="32" t="n">
        <v>1</v>
      </c>
      <c r="T104" s="32" t="n">
        <v>1</v>
      </c>
      <c r="U104" s="32" t="n">
        <v>1</v>
      </c>
      <c r="V104" s="32" t="n">
        <v>1</v>
      </c>
      <c r="W104" s="32" t="n">
        <v>1</v>
      </c>
      <c r="X104" s="32" t="n">
        <v>1</v>
      </c>
      <c r="Y104" s="32" t="n">
        <v>1</v>
      </c>
      <c r="Z104" s="32" t="n">
        <v>1</v>
      </c>
      <c r="AA104" s="32" t="n">
        <v>1</v>
      </c>
      <c r="AB104" s="32" t="n">
        <v>1</v>
      </c>
      <c r="AC104" s="32" t="n">
        <v>1</v>
      </c>
      <c r="AD104" s="32" t="n">
        <v>1</v>
      </c>
      <c r="AE104" s="32" t="n">
        <v>1</v>
      </c>
      <c r="AF104" s="32" t="n">
        <v>1</v>
      </c>
      <c r="AG104" s="32" t="n">
        <v>1</v>
      </c>
      <c r="AH104" s="32" t="n">
        <v>1</v>
      </c>
      <c r="AI104" s="34" t="n">
        <v>1</v>
      </c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27" t="n">
        <f aca="false">A104+1</f>
        <v>5</v>
      </c>
      <c r="B105" s="28" t="s">
        <v>73</v>
      </c>
      <c r="C105" s="27" t="n">
        <v>610</v>
      </c>
      <c r="D105" s="29"/>
      <c r="E105" s="32" t="n">
        <v>1</v>
      </c>
      <c r="F105" s="32" t="n">
        <v>1</v>
      </c>
      <c r="G105" s="32" t="n">
        <v>1</v>
      </c>
      <c r="H105" s="32" t="n">
        <v>1</v>
      </c>
      <c r="I105" s="32" t="n">
        <v>1</v>
      </c>
      <c r="J105" s="32" t="n">
        <v>1</v>
      </c>
      <c r="K105" s="32" t="n">
        <v>1</v>
      </c>
      <c r="L105" s="32" t="n">
        <v>1</v>
      </c>
      <c r="M105" s="32" t="n">
        <v>1</v>
      </c>
      <c r="N105" s="32" t="n">
        <v>1</v>
      </c>
      <c r="O105" s="32" t="n">
        <v>1</v>
      </c>
      <c r="P105" s="32" t="n">
        <v>1</v>
      </c>
      <c r="Q105" s="32" t="n">
        <v>1</v>
      </c>
      <c r="R105" s="32" t="n">
        <v>1</v>
      </c>
      <c r="S105" s="32" t="n">
        <v>1</v>
      </c>
      <c r="T105" s="32" t="n">
        <v>1</v>
      </c>
      <c r="U105" s="32" t="n">
        <v>1</v>
      </c>
      <c r="V105" s="32" t="n">
        <v>1</v>
      </c>
      <c r="W105" s="32" t="n">
        <v>1</v>
      </c>
      <c r="X105" s="32" t="n">
        <v>1</v>
      </c>
      <c r="Y105" s="32" t="n">
        <v>1</v>
      </c>
      <c r="Z105" s="32" t="n">
        <v>1</v>
      </c>
      <c r="AA105" s="32" t="n">
        <v>1</v>
      </c>
      <c r="AB105" s="32" t="n">
        <v>1</v>
      </c>
      <c r="AC105" s="32" t="n">
        <v>1</v>
      </c>
      <c r="AD105" s="32" t="n">
        <v>1</v>
      </c>
      <c r="AE105" s="32" t="n">
        <v>1</v>
      </c>
      <c r="AF105" s="32" t="n">
        <v>1</v>
      </c>
      <c r="AG105" s="32" t="n">
        <v>1</v>
      </c>
      <c r="AH105" s="32" t="n">
        <v>1</v>
      </c>
      <c r="AI105" s="34" t="n">
        <v>1</v>
      </c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83" t="n">
        <f aca="false">+A105+1</f>
        <v>6</v>
      </c>
      <c r="B106" s="84" t="s">
        <v>74</v>
      </c>
      <c r="C106" s="83" t="n">
        <v>1137</v>
      </c>
      <c r="D106" s="123"/>
      <c r="E106" s="45" t="n">
        <v>1</v>
      </c>
      <c r="F106" s="45" t="n">
        <v>1</v>
      </c>
      <c r="G106" s="45" t="n">
        <v>1</v>
      </c>
      <c r="H106" s="45" t="n">
        <v>1</v>
      </c>
      <c r="I106" s="45" t="n">
        <v>1</v>
      </c>
      <c r="J106" s="45" t="n">
        <v>1</v>
      </c>
      <c r="K106" s="45" t="n">
        <v>1</v>
      </c>
      <c r="L106" s="45" t="n">
        <v>1</v>
      </c>
      <c r="M106" s="45" t="n">
        <v>1</v>
      </c>
      <c r="N106" s="45" t="n">
        <v>1</v>
      </c>
      <c r="O106" s="45" t="n">
        <v>1</v>
      </c>
      <c r="P106" s="45" t="n">
        <v>1</v>
      </c>
      <c r="Q106" s="45" t="n">
        <v>1</v>
      </c>
      <c r="R106" s="45" t="n">
        <v>1</v>
      </c>
      <c r="S106" s="45" t="n">
        <v>1</v>
      </c>
      <c r="T106" s="45" t="n">
        <v>1</v>
      </c>
      <c r="U106" s="45" t="n">
        <v>1</v>
      </c>
      <c r="V106" s="45" t="n">
        <v>1</v>
      </c>
      <c r="W106" s="45" t="n">
        <v>1</v>
      </c>
      <c r="X106" s="45" t="n">
        <v>1</v>
      </c>
      <c r="Y106" s="45" t="n">
        <v>1</v>
      </c>
      <c r="Z106" s="45" t="n">
        <v>1</v>
      </c>
      <c r="AA106" s="45" t="n">
        <v>1</v>
      </c>
      <c r="AB106" s="45" t="n">
        <v>1</v>
      </c>
      <c r="AC106" s="45" t="n">
        <v>1</v>
      </c>
      <c r="AD106" s="45" t="n">
        <v>1</v>
      </c>
      <c r="AE106" s="45" t="n">
        <v>1</v>
      </c>
      <c r="AF106" s="45" t="n">
        <v>1</v>
      </c>
      <c r="AG106" s="45" t="n">
        <v>1</v>
      </c>
      <c r="AH106" s="45" t="n">
        <v>1</v>
      </c>
      <c r="AI106" s="46" t="n">
        <v>1</v>
      </c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47"/>
      <c r="B107" s="57" t="s">
        <v>11</v>
      </c>
      <c r="C107" s="49"/>
      <c r="D107" s="50"/>
      <c r="E107" s="53" t="n">
        <f aca="false">(E101*$C101)+(E102*$C102)+(E103*$C103)+(E104*$C104)+(E105*$C105)+(E106*$C106)</f>
        <v>4937</v>
      </c>
      <c r="F107" s="95" t="n">
        <f aca="false">(F101*$C101)+(F102*$C102)+(F103*$C103)+(F104*$C104)+(F105*$C105)+(F106*$C106)</f>
        <v>4937</v>
      </c>
      <c r="G107" s="95" t="n">
        <f aca="false">(G101*$C101)+(G102*$C102)+(G103*$C103)+(G104*$C104)+(G105*$C105)+(G106*$C106)</f>
        <v>4937</v>
      </c>
      <c r="H107" s="95" t="n">
        <f aca="false">(H101*$C101)+(H102*$C102)+(H103*$C103)+(H104*$C104)+(H105*$C105)+(H106*$C106)</f>
        <v>4937</v>
      </c>
      <c r="I107" s="95" t="n">
        <f aca="false">(I101*$C101)+(I102*$C102)+(I103*$C103)+(I104*$C104)+(I105*$C105)+(I106*$C106)</f>
        <v>4937</v>
      </c>
      <c r="J107" s="95" t="n">
        <f aca="false">(J101*$C101)+(J102*$C102)+(J103*$C103)+(J104*$C104)+(J105*$C105)+(J106*$C106)</f>
        <v>4937</v>
      </c>
      <c r="K107" s="95" t="n">
        <f aca="false">(K101*$C101)+(K102*$C102)+(K103*$C103)+(K104*$C104)+(K105*$C105)+(K106*$C106)</f>
        <v>4937</v>
      </c>
      <c r="L107" s="95" t="n">
        <f aca="false">(L101*$C101)+(L102*$C102)+(L103*$C103)+(L104*$C104)+(L105*$C105)+(L106*$C106)</f>
        <v>4937</v>
      </c>
      <c r="M107" s="95" t="n">
        <f aca="false">(M101*$C101)+(M102*$C102)+(M103*$C103)+(M104*$C104)+(M105*$C105)+(M106*$C106)</f>
        <v>4937</v>
      </c>
      <c r="N107" s="95" t="n">
        <f aca="false">(N101*$C101)+(N102*$C102)+(N103*$C103)+(N104*$C104)+(N105*$C105)+(N106*$C106)</f>
        <v>4937</v>
      </c>
      <c r="O107" s="95" t="n">
        <f aca="false">(O101*$C101)+(O102*$C102)+(O103*$C103)+(O104*$C104)+(O105*$C105)+(O106*$C106)</f>
        <v>4937</v>
      </c>
      <c r="P107" s="95" t="n">
        <f aca="false">(P101*$C101)+(P102*$C102)+(P103*$C103)+(P104*$C104)+(P105*$C105)+(P106*$C106)</f>
        <v>4937</v>
      </c>
      <c r="Q107" s="95" t="n">
        <f aca="false">(Q101*$C101)+(Q102*$C102)+(Q103*$C103)+(Q104*$C104)+(Q105*$C105)+(Q106*$C106)</f>
        <v>4937</v>
      </c>
      <c r="R107" s="95" t="n">
        <f aca="false">(R101*$C101)+(R102*$C102)+(R103*$C103)+(R104*$C104)+(R105*$C105)+(R106*$C106)</f>
        <v>4937</v>
      </c>
      <c r="S107" s="95" t="n">
        <f aca="false">(S101*$C101)+(S102*$C102)+(S103*$C103)+(S104*$C104)+(S105*$C105)+(S106*$C106)</f>
        <v>4937</v>
      </c>
      <c r="T107" s="95" t="n">
        <f aca="false">(T101*$C101)+(T102*$C102)+(T103*$C103)+(T104*$C104)+(T105*$C105)+(T106*$C106)</f>
        <v>4937</v>
      </c>
      <c r="U107" s="95" t="n">
        <f aca="false">(U101*$C101)+(U102*$C102)+(U103*$C103)+(U104*$C104)+(U105*$C105)+(U106*$C106)</f>
        <v>4937</v>
      </c>
      <c r="V107" s="95" t="n">
        <f aca="false">(V101*$C101)+(V102*$C102)+(V103*$C103)+(V104*$C104)+(V105*$C105)+(V106*$C106)</f>
        <v>4937</v>
      </c>
      <c r="W107" s="95" t="n">
        <f aca="false">(W101*$C101)+(W102*$C102)+(W103*$C103)+(W104*$C104)+(W105*$C105)+(W106*$C106)</f>
        <v>4937</v>
      </c>
      <c r="X107" s="95" t="n">
        <f aca="false">(X101*$C101)+(X102*$C102)+(X103*$C103)+(X104*$C104)+(X105*$C105)+(X106*$C106)</f>
        <v>4937</v>
      </c>
      <c r="Y107" s="95" t="n">
        <f aca="false">(Y101*$C101)+(Y102*$C102)+(Y103*$C103)+(Y104*$C104)+(Y105*$C105)+(Y106*$C106)</f>
        <v>4937</v>
      </c>
      <c r="Z107" s="95" t="n">
        <f aca="false">(Z101*$C101)+(Z102*$C102)+(Z103*$C103)+(Z104*$C104)+(Z105*$C105)+(Z106*$C106)</f>
        <v>4937</v>
      </c>
      <c r="AA107" s="95" t="n">
        <f aca="false">(AA101*$C101)+(AA102*$C102)+(AA103*$C103)+(AA104*$C104)+(AA105*$C105)+(AA106*$C106)</f>
        <v>4937</v>
      </c>
      <c r="AB107" s="95" t="n">
        <f aca="false">(AB101*$C101)+(AB102*$C102)+(AB103*$C103)+(AB104*$C104)+(AB105*$C105)+(AB106*$C106)</f>
        <v>4937</v>
      </c>
      <c r="AC107" s="95" t="n">
        <f aca="false">(AC101*$C101)+(AC102*$C102)+(AC103*$C103)+(AC104*$C104)+(AC105*$C105)+(AC106*$C106)</f>
        <v>4937</v>
      </c>
      <c r="AD107" s="95" t="n">
        <f aca="false">(AD101*$C101)+(AD102*$C102)+(AD103*$C103)+(AD104*$C104)+(AD105*$C105)+(AD106*$C106)</f>
        <v>4937</v>
      </c>
      <c r="AE107" s="95" t="n">
        <f aca="false">(AE101*$C101)+(AE102*$C102)+(AE103*$C103)+(AE104*$C104)+(AE105*$C105)+(AE106*$C106)</f>
        <v>4937</v>
      </c>
      <c r="AF107" s="95" t="n">
        <f aca="false">(AF101*$C101)+(AF102*$C102)+(AF103*$C103)+(AF104*$C104)+(AF105*$C105)+(AF106*$C106)</f>
        <v>4937</v>
      </c>
      <c r="AG107" s="95" t="n">
        <f aca="false">(AG101*$C101)+(AG102*$C102)+(AG103*$C103)+(AG104*$C104)+(AG105*$C105)+(AG106*$C106)</f>
        <v>4937</v>
      </c>
      <c r="AH107" s="95" t="n">
        <f aca="false">(AH101*$C101)+(AH102*$C102)+(AH103*$C103)+(AH104*$C104)+(AH105*$C105)+(AH106*$C106)</f>
        <v>4937</v>
      </c>
      <c r="AI107" s="97" t="n">
        <f aca="false">(AI101*$C101)+(AI102*$C102)+(AI103*$C103)+(AI104*$C104)+(AI105*$C105)+(AI106*$C106)</f>
        <v>4937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56"/>
      <c r="B108" s="57" t="s">
        <v>12</v>
      </c>
      <c r="C108" s="58" t="n">
        <v>0.0505</v>
      </c>
      <c r="D108" s="59"/>
      <c r="E108" s="53" t="n">
        <f aca="false">E107*$C108</f>
        <v>249.3185</v>
      </c>
      <c r="F108" s="53" t="n">
        <f aca="false">F107*$C108</f>
        <v>249.3185</v>
      </c>
      <c r="G108" s="53" t="n">
        <f aca="false">G107*$C108</f>
        <v>249.3185</v>
      </c>
      <c r="H108" s="53" t="n">
        <f aca="false">H107*$C108</f>
        <v>249.3185</v>
      </c>
      <c r="I108" s="53" t="n">
        <f aca="false">I107*$C108</f>
        <v>249.3185</v>
      </c>
      <c r="J108" s="53" t="n">
        <f aca="false">J107*$C108</f>
        <v>249.3185</v>
      </c>
      <c r="K108" s="53" t="n">
        <f aca="false">K107*$C108</f>
        <v>249.3185</v>
      </c>
      <c r="L108" s="53" t="n">
        <f aca="false">L107*$C108</f>
        <v>249.3185</v>
      </c>
      <c r="M108" s="53" t="n">
        <f aca="false">M107*$C108</f>
        <v>249.3185</v>
      </c>
      <c r="N108" s="53" t="n">
        <f aca="false">N107*$C108</f>
        <v>249.3185</v>
      </c>
      <c r="O108" s="53" t="n">
        <f aca="false">O107*$C108</f>
        <v>249.3185</v>
      </c>
      <c r="P108" s="53" t="n">
        <f aca="false">P107*$C108</f>
        <v>249.3185</v>
      </c>
      <c r="Q108" s="53" t="n">
        <f aca="false">Q107*$C108</f>
        <v>249.3185</v>
      </c>
      <c r="R108" s="53" t="n">
        <f aca="false">R107*$C108</f>
        <v>249.3185</v>
      </c>
      <c r="S108" s="53" t="n">
        <f aca="false">S107*$C108</f>
        <v>249.3185</v>
      </c>
      <c r="T108" s="53" t="n">
        <f aca="false">T107*$C108</f>
        <v>249.3185</v>
      </c>
      <c r="U108" s="53" t="n">
        <f aca="false">U107*$C108</f>
        <v>249.3185</v>
      </c>
      <c r="V108" s="53" t="n">
        <f aca="false">V107*$C108</f>
        <v>249.3185</v>
      </c>
      <c r="W108" s="53" t="n">
        <f aca="false">W107*$C108</f>
        <v>249.3185</v>
      </c>
      <c r="X108" s="53" t="n">
        <f aca="false">X107*$C108</f>
        <v>249.3185</v>
      </c>
      <c r="Y108" s="53" t="n">
        <f aca="false">Y107*$C108</f>
        <v>249.3185</v>
      </c>
      <c r="Z108" s="53" t="n">
        <f aca="false">Z107*$C108</f>
        <v>249.3185</v>
      </c>
      <c r="AA108" s="53" t="n">
        <f aca="false">AA107*$C108</f>
        <v>249.3185</v>
      </c>
      <c r="AB108" s="53" t="n">
        <f aca="false">AB107*$C108</f>
        <v>249.3185</v>
      </c>
      <c r="AC108" s="53" t="n">
        <f aca="false">AC107*$C108</f>
        <v>249.3185</v>
      </c>
      <c r="AD108" s="53" t="n">
        <f aca="false">AD107*$C108</f>
        <v>249.3185</v>
      </c>
      <c r="AE108" s="53" t="n">
        <f aca="false">AE107*$C108</f>
        <v>249.3185</v>
      </c>
      <c r="AF108" s="53" t="n">
        <f aca="false">AF107*$C108</f>
        <v>249.3185</v>
      </c>
      <c r="AG108" s="53" t="n">
        <f aca="false">AG107*$C108</f>
        <v>249.3185</v>
      </c>
      <c r="AH108" s="53" t="n">
        <f aca="false">AH107*$C108</f>
        <v>249.3185</v>
      </c>
      <c r="AI108" s="55" t="n">
        <f aca="false">AI107*$C108</f>
        <v>249.3185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56"/>
      <c r="B109" s="63" t="s">
        <v>13</v>
      </c>
      <c r="C109" s="64"/>
      <c r="D109" s="59"/>
      <c r="E109" s="67" t="n">
        <f aca="false">E107-E108</f>
        <v>4687.6815</v>
      </c>
      <c r="F109" s="67" t="n">
        <f aca="false">F107-F108</f>
        <v>4687.6815</v>
      </c>
      <c r="G109" s="67" t="n">
        <f aca="false">G107-G108</f>
        <v>4687.6815</v>
      </c>
      <c r="H109" s="67" t="n">
        <f aca="false">H107-H108</f>
        <v>4687.6815</v>
      </c>
      <c r="I109" s="67" t="n">
        <f aca="false">I107-I108</f>
        <v>4687.6815</v>
      </c>
      <c r="J109" s="67" t="n">
        <f aca="false">J107-J108</f>
        <v>4687.6815</v>
      </c>
      <c r="K109" s="67" t="n">
        <f aca="false">K107-K108</f>
        <v>4687.6815</v>
      </c>
      <c r="L109" s="67" t="n">
        <f aca="false">L107-L108</f>
        <v>4687.6815</v>
      </c>
      <c r="M109" s="67" t="n">
        <f aca="false">M107-M108</f>
        <v>4687.6815</v>
      </c>
      <c r="N109" s="67" t="n">
        <f aca="false">N107-N108</f>
        <v>4687.6815</v>
      </c>
      <c r="O109" s="67" t="n">
        <f aca="false">O107-O108</f>
        <v>4687.6815</v>
      </c>
      <c r="P109" s="67" t="n">
        <f aca="false">P107-P108</f>
        <v>4687.6815</v>
      </c>
      <c r="Q109" s="67" t="n">
        <f aca="false">Q107-Q108</f>
        <v>4687.6815</v>
      </c>
      <c r="R109" s="67" t="n">
        <f aca="false">R107-R108</f>
        <v>4687.6815</v>
      </c>
      <c r="S109" s="67" t="n">
        <f aca="false">S107-S108</f>
        <v>4687.6815</v>
      </c>
      <c r="T109" s="67" t="n">
        <f aca="false">T107-T108</f>
        <v>4687.6815</v>
      </c>
      <c r="U109" s="67" t="n">
        <f aca="false">U107-U108</f>
        <v>4687.6815</v>
      </c>
      <c r="V109" s="67" t="n">
        <f aca="false">V107-V108</f>
        <v>4687.6815</v>
      </c>
      <c r="W109" s="67" t="n">
        <f aca="false">W107-W108</f>
        <v>4687.6815</v>
      </c>
      <c r="X109" s="67" t="n">
        <f aca="false">X107-X108</f>
        <v>4687.6815</v>
      </c>
      <c r="Y109" s="67" t="n">
        <f aca="false">Y107-Y108</f>
        <v>4687.6815</v>
      </c>
      <c r="Z109" s="67" t="n">
        <f aca="false">Z107-Z108</f>
        <v>4687.6815</v>
      </c>
      <c r="AA109" s="67" t="n">
        <f aca="false">AA107-AA108</f>
        <v>4687.6815</v>
      </c>
      <c r="AB109" s="67" t="n">
        <f aca="false">AB107-AB108</f>
        <v>4687.6815</v>
      </c>
      <c r="AC109" s="67" t="n">
        <f aca="false">AC107-AC108</f>
        <v>4687.6815</v>
      </c>
      <c r="AD109" s="67" t="n">
        <f aca="false">AD107-AD108</f>
        <v>4687.6815</v>
      </c>
      <c r="AE109" s="67" t="n">
        <f aca="false">AE107-AE108</f>
        <v>4687.6815</v>
      </c>
      <c r="AF109" s="67" t="n">
        <f aca="false">AF107-AF108</f>
        <v>4687.6815</v>
      </c>
      <c r="AG109" s="67" t="n">
        <f aca="false">AG107-AG108</f>
        <v>4687.6815</v>
      </c>
      <c r="AH109" s="67" t="n">
        <f aca="false">AH107-AH108</f>
        <v>4687.6815</v>
      </c>
      <c r="AI109" s="69" t="n">
        <f aca="false">AI107-AI108</f>
        <v>4687.6815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18"/>
      <c r="B110" s="70" t="s">
        <v>14</v>
      </c>
      <c r="C110" s="71" t="n">
        <f aca="false">SUM(C101:C106)</f>
        <v>4937</v>
      </c>
      <c r="D110" s="20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18"/>
      <c r="B111" s="72"/>
      <c r="C111" s="18" t="n">
        <f aca="false">SUM(E109:AI109)/31</f>
        <v>4687.6815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18"/>
      <c r="B112" s="19" t="s">
        <v>75</v>
      </c>
      <c r="C112" s="18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v>1</v>
      </c>
      <c r="B113" s="28" t="s">
        <v>76</v>
      </c>
      <c r="C113" s="27" t="n">
        <v>1065</v>
      </c>
      <c r="D113" s="35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2</v>
      </c>
      <c r="B114" s="28" t="s">
        <v>77</v>
      </c>
      <c r="C114" s="27" t="n">
        <v>1065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3</v>
      </c>
      <c r="B115" s="28" t="s">
        <v>78</v>
      </c>
      <c r="C115" s="27" t="n">
        <v>767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4</v>
      </c>
      <c r="B116" s="28" t="s">
        <v>79</v>
      </c>
      <c r="C116" s="27" t="n">
        <v>754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5</v>
      </c>
      <c r="B117" s="28" t="s">
        <v>80</v>
      </c>
      <c r="C117" s="27" t="n">
        <v>1129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6</v>
      </c>
      <c r="B118" s="28" t="s">
        <v>81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7</v>
      </c>
      <c r="B119" s="28" t="s">
        <v>82</v>
      </c>
      <c r="C119" s="27" t="n">
        <v>822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8</v>
      </c>
      <c r="B120" s="28" t="s">
        <v>83</v>
      </c>
      <c r="C120" s="27" t="n">
        <v>854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9</v>
      </c>
      <c r="B121" s="28" t="s">
        <v>84</v>
      </c>
      <c r="C121" s="27" t="n">
        <v>860</v>
      </c>
      <c r="D121" s="29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10</v>
      </c>
      <c r="B122" s="28" t="s">
        <v>85</v>
      </c>
      <c r="C122" s="27" t="n">
        <v>800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11</v>
      </c>
      <c r="B123" s="28" t="s">
        <v>86</v>
      </c>
      <c r="C123" s="27" t="n">
        <v>818</v>
      </c>
      <c r="D123" s="35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12</v>
      </c>
      <c r="B124" s="28" t="s">
        <v>87</v>
      </c>
      <c r="C124" s="27" t="n">
        <v>1129</v>
      </c>
      <c r="D124" s="35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13</v>
      </c>
      <c r="B125" s="28" t="s">
        <v>88</v>
      </c>
      <c r="C125" s="27" t="n">
        <v>1129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14</v>
      </c>
      <c r="B126" s="28" t="s">
        <v>89</v>
      </c>
      <c r="C126" s="27" t="n">
        <v>893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15</v>
      </c>
      <c r="B127" s="28" t="s">
        <v>90</v>
      </c>
      <c r="C127" s="27" t="n">
        <v>897</v>
      </c>
      <c r="D127" s="35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16</v>
      </c>
      <c r="B128" s="28" t="s">
        <v>91</v>
      </c>
      <c r="C128" s="27" t="n">
        <v>846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17</v>
      </c>
      <c r="B129" s="28" t="s">
        <v>92</v>
      </c>
      <c r="C129" s="27" t="n">
        <v>846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18</v>
      </c>
      <c r="B130" s="28" t="s">
        <v>93</v>
      </c>
      <c r="C130" s="27" t="n">
        <v>846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19</v>
      </c>
      <c r="B131" s="28" t="s">
        <v>94</v>
      </c>
      <c r="C131" s="27" t="n">
        <v>683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20</v>
      </c>
      <c r="B132" s="28" t="s">
        <v>95</v>
      </c>
      <c r="C132" s="27" t="n">
        <v>1148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27" t="n">
        <f aca="false">+A132+1</f>
        <v>21</v>
      </c>
      <c r="B133" s="28" t="s">
        <v>96</v>
      </c>
      <c r="C133" s="27" t="n">
        <v>1148</v>
      </c>
      <c r="D133" s="29"/>
      <c r="E133" s="32" t="n">
        <v>1</v>
      </c>
      <c r="F133" s="32" t="n">
        <v>1</v>
      </c>
      <c r="G133" s="32" t="n">
        <v>1</v>
      </c>
      <c r="H133" s="32" t="n">
        <v>1</v>
      </c>
      <c r="I133" s="32" t="n">
        <v>1</v>
      </c>
      <c r="J133" s="32" t="n">
        <v>1</v>
      </c>
      <c r="K133" s="32" t="n">
        <v>1</v>
      </c>
      <c r="L133" s="32" t="n">
        <v>1</v>
      </c>
      <c r="M133" s="32" t="n">
        <v>1</v>
      </c>
      <c r="N133" s="32" t="n">
        <v>1</v>
      </c>
      <c r="O133" s="32" t="n">
        <v>1</v>
      </c>
      <c r="P133" s="32" t="n">
        <v>1</v>
      </c>
      <c r="Q133" s="32" t="n">
        <v>1</v>
      </c>
      <c r="R133" s="32" t="n">
        <v>1</v>
      </c>
      <c r="S133" s="32" t="n">
        <v>1</v>
      </c>
      <c r="T133" s="32" t="n">
        <v>1</v>
      </c>
      <c r="U133" s="32" t="n">
        <v>1</v>
      </c>
      <c r="V133" s="32" t="n">
        <v>1</v>
      </c>
      <c r="W133" s="32" t="n">
        <v>1</v>
      </c>
      <c r="X133" s="32" t="n">
        <v>1</v>
      </c>
      <c r="Y133" s="32" t="n">
        <v>1</v>
      </c>
      <c r="Z133" s="32" t="n">
        <v>1</v>
      </c>
      <c r="AA133" s="32" t="n">
        <v>1</v>
      </c>
      <c r="AB133" s="32" t="n">
        <v>1</v>
      </c>
      <c r="AC133" s="32" t="n">
        <v>1</v>
      </c>
      <c r="AD133" s="32" t="n">
        <v>1</v>
      </c>
      <c r="AE133" s="32" t="n">
        <v>1</v>
      </c>
      <c r="AF133" s="32" t="n">
        <v>1</v>
      </c>
      <c r="AG133" s="32" t="n">
        <v>1</v>
      </c>
      <c r="AH133" s="32" t="n">
        <v>1</v>
      </c>
      <c r="AI133" s="3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27" t="n">
        <f aca="false">+A133+1</f>
        <v>22</v>
      </c>
      <c r="B134" s="28" t="s">
        <v>97</v>
      </c>
      <c r="C134" s="27" t="n">
        <v>885</v>
      </c>
      <c r="D134" s="29"/>
      <c r="E134" s="32" t="n">
        <v>1</v>
      </c>
      <c r="F134" s="32" t="n">
        <v>1</v>
      </c>
      <c r="G134" s="32" t="n">
        <v>1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1</v>
      </c>
      <c r="N134" s="32" t="n">
        <v>1</v>
      </c>
      <c r="O134" s="32" t="n">
        <v>1</v>
      </c>
      <c r="P134" s="32" t="n">
        <v>1</v>
      </c>
      <c r="Q134" s="32" t="n">
        <v>1</v>
      </c>
      <c r="R134" s="32" t="n">
        <v>1</v>
      </c>
      <c r="S134" s="32" t="n">
        <v>1</v>
      </c>
      <c r="T134" s="32" t="n">
        <v>1</v>
      </c>
      <c r="U134" s="32" t="n">
        <v>1</v>
      </c>
      <c r="V134" s="32" t="n">
        <v>1</v>
      </c>
      <c r="W134" s="32" t="n">
        <v>1</v>
      </c>
      <c r="X134" s="32" t="n">
        <v>1</v>
      </c>
      <c r="Y134" s="32" t="n">
        <v>1</v>
      </c>
      <c r="Z134" s="32" t="n">
        <v>1</v>
      </c>
      <c r="AA134" s="32" t="n">
        <v>1</v>
      </c>
      <c r="AB134" s="32" t="n">
        <v>1</v>
      </c>
      <c r="AC134" s="32" t="n">
        <v>1</v>
      </c>
      <c r="AD134" s="32" t="n">
        <v>1</v>
      </c>
      <c r="AE134" s="32" t="n">
        <v>1</v>
      </c>
      <c r="AF134" s="32" t="n">
        <v>1</v>
      </c>
      <c r="AG134" s="32" t="n">
        <v>1</v>
      </c>
      <c r="AH134" s="32" t="n">
        <v>1</v>
      </c>
      <c r="AI134" s="34" t="n">
        <v>1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27" t="n">
        <f aca="false">+A134+1</f>
        <v>23</v>
      </c>
      <c r="B135" s="28" t="s">
        <v>98</v>
      </c>
      <c r="C135" s="27" t="n">
        <v>801</v>
      </c>
      <c r="D135" s="29"/>
      <c r="E135" s="32" t="n">
        <v>1</v>
      </c>
      <c r="F135" s="32" t="n">
        <v>1</v>
      </c>
      <c r="G135" s="32" t="n">
        <v>1</v>
      </c>
      <c r="H135" s="32" t="n">
        <v>1</v>
      </c>
      <c r="I135" s="32" t="n">
        <v>1</v>
      </c>
      <c r="J135" s="32" t="n">
        <v>1</v>
      </c>
      <c r="K135" s="32" t="n">
        <v>1</v>
      </c>
      <c r="L135" s="32" t="n">
        <v>1</v>
      </c>
      <c r="M135" s="32" t="n">
        <v>1</v>
      </c>
      <c r="N135" s="32" t="n">
        <v>1</v>
      </c>
      <c r="O135" s="32" t="n">
        <v>1</v>
      </c>
      <c r="P135" s="32" t="n">
        <v>1</v>
      </c>
      <c r="Q135" s="32" t="n">
        <v>1</v>
      </c>
      <c r="R135" s="32" t="n">
        <v>1</v>
      </c>
      <c r="S135" s="32" t="n">
        <v>1</v>
      </c>
      <c r="T135" s="32" t="n">
        <v>1</v>
      </c>
      <c r="U135" s="32" t="n">
        <v>1</v>
      </c>
      <c r="V135" s="32" t="n">
        <v>1</v>
      </c>
      <c r="W135" s="32" t="n">
        <v>1</v>
      </c>
      <c r="X135" s="32" t="n">
        <v>1</v>
      </c>
      <c r="Y135" s="32" t="n">
        <v>1</v>
      </c>
      <c r="Z135" s="32" t="n">
        <v>1</v>
      </c>
      <c r="AA135" s="32" t="n">
        <v>1</v>
      </c>
      <c r="AB135" s="32" t="n">
        <v>1</v>
      </c>
      <c r="AC135" s="32" t="n">
        <v>1</v>
      </c>
      <c r="AD135" s="32" t="n">
        <v>1</v>
      </c>
      <c r="AE135" s="32" t="n">
        <v>1</v>
      </c>
      <c r="AF135" s="32" t="n">
        <v>1</v>
      </c>
      <c r="AG135" s="32" t="n">
        <v>1</v>
      </c>
      <c r="AH135" s="32" t="n">
        <v>1</v>
      </c>
      <c r="AI135" s="34" t="n">
        <v>1</v>
      </c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5.95" hidden="false" customHeight="true" outlineLevel="0" collapsed="false">
      <c r="A136" s="27" t="n">
        <f aca="false">+A135+1</f>
        <v>24</v>
      </c>
      <c r="B136" s="28" t="s">
        <v>99</v>
      </c>
      <c r="C136" s="27" t="n">
        <v>801</v>
      </c>
      <c r="D136" s="29"/>
      <c r="E136" s="32" t="n">
        <v>1</v>
      </c>
      <c r="F136" s="32" t="n">
        <v>1</v>
      </c>
      <c r="G136" s="32" t="n">
        <v>1</v>
      </c>
      <c r="H136" s="32" t="n">
        <v>1</v>
      </c>
      <c r="I136" s="32" t="n">
        <v>1</v>
      </c>
      <c r="J136" s="32" t="n">
        <v>1</v>
      </c>
      <c r="K136" s="32" t="n">
        <v>1</v>
      </c>
      <c r="L136" s="32" t="n">
        <v>1</v>
      </c>
      <c r="M136" s="32" t="n">
        <v>1</v>
      </c>
      <c r="N136" s="32" t="n">
        <v>1</v>
      </c>
      <c r="O136" s="32" t="n">
        <v>1</v>
      </c>
      <c r="P136" s="32" t="n">
        <v>1</v>
      </c>
      <c r="Q136" s="32" t="n">
        <v>1</v>
      </c>
      <c r="R136" s="32" t="n">
        <v>1</v>
      </c>
      <c r="S136" s="32" t="n">
        <v>1</v>
      </c>
      <c r="T136" s="32" t="n">
        <v>1</v>
      </c>
      <c r="U136" s="32" t="n">
        <v>1</v>
      </c>
      <c r="V136" s="32" t="n">
        <v>1</v>
      </c>
      <c r="W136" s="32" t="n">
        <v>1</v>
      </c>
      <c r="X136" s="32" t="n">
        <v>1</v>
      </c>
      <c r="Y136" s="32" t="n">
        <v>1</v>
      </c>
      <c r="Z136" s="32" t="n">
        <v>1</v>
      </c>
      <c r="AA136" s="32" t="n">
        <v>1</v>
      </c>
      <c r="AB136" s="32" t="n">
        <v>1</v>
      </c>
      <c r="AC136" s="32" t="n">
        <v>1</v>
      </c>
      <c r="AD136" s="32" t="n">
        <v>1</v>
      </c>
      <c r="AE136" s="32" t="n">
        <v>1</v>
      </c>
      <c r="AF136" s="32" t="n">
        <v>1</v>
      </c>
      <c r="AG136" s="32" t="n">
        <v>1</v>
      </c>
      <c r="AH136" s="32" t="n">
        <v>1</v>
      </c>
      <c r="AI136" s="34" t="n">
        <v>1</v>
      </c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5.95" hidden="false" customHeight="true" outlineLevel="0" collapsed="false">
      <c r="A137" s="27" t="n">
        <f aca="false">+A136+1</f>
        <v>25</v>
      </c>
      <c r="B137" s="28" t="s">
        <v>100</v>
      </c>
      <c r="C137" s="27" t="n">
        <v>1162</v>
      </c>
      <c r="D137" s="29"/>
      <c r="E137" s="32" t="n">
        <v>1</v>
      </c>
      <c r="F137" s="32" t="n">
        <v>1</v>
      </c>
      <c r="G137" s="32" t="n">
        <v>1</v>
      </c>
      <c r="H137" s="32" t="n">
        <v>1</v>
      </c>
      <c r="I137" s="32" t="n">
        <v>1</v>
      </c>
      <c r="J137" s="32" t="n">
        <v>1</v>
      </c>
      <c r="K137" s="32" t="n">
        <v>1</v>
      </c>
      <c r="L137" s="32" t="n">
        <v>1</v>
      </c>
      <c r="M137" s="32" t="n">
        <v>1</v>
      </c>
      <c r="N137" s="32" t="n">
        <v>1</v>
      </c>
      <c r="O137" s="32" t="n">
        <v>1</v>
      </c>
      <c r="P137" s="32" t="n">
        <v>1</v>
      </c>
      <c r="Q137" s="32" t="n">
        <v>1</v>
      </c>
      <c r="R137" s="32" t="n">
        <v>1</v>
      </c>
      <c r="S137" s="32" t="n">
        <v>1</v>
      </c>
      <c r="T137" s="32" t="n">
        <v>1</v>
      </c>
      <c r="U137" s="32" t="n">
        <v>1</v>
      </c>
      <c r="V137" s="32" t="n">
        <v>1</v>
      </c>
      <c r="W137" s="32" t="n">
        <v>1</v>
      </c>
      <c r="X137" s="32" t="n">
        <v>1</v>
      </c>
      <c r="Y137" s="32" t="n">
        <v>1</v>
      </c>
      <c r="Z137" s="32" t="n">
        <v>1</v>
      </c>
      <c r="AA137" s="32" t="n">
        <v>1</v>
      </c>
      <c r="AB137" s="32" t="n">
        <v>1</v>
      </c>
      <c r="AC137" s="32" t="n">
        <v>1</v>
      </c>
      <c r="AD137" s="32" t="n">
        <v>1</v>
      </c>
      <c r="AE137" s="32" t="n">
        <v>1</v>
      </c>
      <c r="AF137" s="32" t="n">
        <v>1</v>
      </c>
      <c r="AG137" s="32" t="n">
        <v>1</v>
      </c>
      <c r="AH137" s="32" t="n">
        <v>1</v>
      </c>
      <c r="AI137" s="34" t="n">
        <v>1</v>
      </c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27" t="n">
        <f aca="false">+A137+1</f>
        <v>26</v>
      </c>
      <c r="B138" s="28" t="s">
        <v>101</v>
      </c>
      <c r="C138" s="27" t="n">
        <v>1162</v>
      </c>
      <c r="D138" s="29"/>
      <c r="E138" s="32" t="n">
        <v>1</v>
      </c>
      <c r="F138" s="32" t="n">
        <v>1</v>
      </c>
      <c r="G138" s="32" t="n">
        <v>1</v>
      </c>
      <c r="H138" s="32" t="n">
        <v>1</v>
      </c>
      <c r="I138" s="32" t="n">
        <v>1</v>
      </c>
      <c r="J138" s="32" t="n">
        <v>1</v>
      </c>
      <c r="K138" s="32" t="n">
        <v>1</v>
      </c>
      <c r="L138" s="32" t="n">
        <v>1</v>
      </c>
      <c r="M138" s="32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2" t="n">
        <v>1</v>
      </c>
      <c r="T138" s="32" t="n">
        <v>1</v>
      </c>
      <c r="U138" s="32" t="n">
        <v>1</v>
      </c>
      <c r="V138" s="32" t="n">
        <v>1</v>
      </c>
      <c r="W138" s="32" t="n">
        <v>1</v>
      </c>
      <c r="X138" s="32" t="n">
        <v>1</v>
      </c>
      <c r="Y138" s="32" t="n">
        <v>1</v>
      </c>
      <c r="Z138" s="32" t="n">
        <v>1</v>
      </c>
      <c r="AA138" s="32" t="n">
        <v>1</v>
      </c>
      <c r="AB138" s="32" t="n">
        <v>1</v>
      </c>
      <c r="AC138" s="32" t="n">
        <v>1</v>
      </c>
      <c r="AD138" s="32" t="n">
        <v>1</v>
      </c>
      <c r="AE138" s="32" t="n">
        <v>1</v>
      </c>
      <c r="AF138" s="32" t="n">
        <v>1</v>
      </c>
      <c r="AG138" s="32" t="n">
        <v>1</v>
      </c>
      <c r="AH138" s="32" t="n">
        <v>1</v>
      </c>
      <c r="AI138" s="34" t="n">
        <v>1</v>
      </c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83" t="n">
        <f aca="false">+A138+1</f>
        <v>27</v>
      </c>
      <c r="B139" s="84" t="s">
        <v>102</v>
      </c>
      <c r="C139" s="83" t="n">
        <v>1150</v>
      </c>
      <c r="D139" s="85"/>
      <c r="E139" s="45" t="n">
        <v>1</v>
      </c>
      <c r="F139" s="45" t="n">
        <v>1</v>
      </c>
      <c r="G139" s="45" t="n">
        <v>1</v>
      </c>
      <c r="H139" s="45" t="n">
        <v>1</v>
      </c>
      <c r="I139" s="45" t="n">
        <v>1</v>
      </c>
      <c r="J139" s="45" t="n">
        <v>1</v>
      </c>
      <c r="K139" s="45" t="n">
        <v>1</v>
      </c>
      <c r="L139" s="45" t="n">
        <v>1</v>
      </c>
      <c r="M139" s="45" t="n">
        <v>1</v>
      </c>
      <c r="N139" s="45" t="n">
        <v>1</v>
      </c>
      <c r="O139" s="45" t="n">
        <v>1</v>
      </c>
      <c r="P139" s="45" t="n">
        <v>1</v>
      </c>
      <c r="Q139" s="45" t="n">
        <v>1</v>
      </c>
      <c r="R139" s="45" t="n">
        <v>1</v>
      </c>
      <c r="S139" s="45" t="n">
        <v>1</v>
      </c>
      <c r="T139" s="45" t="n">
        <v>1</v>
      </c>
      <c r="U139" s="45" t="n">
        <v>1</v>
      </c>
      <c r="V139" s="45" t="n">
        <v>1</v>
      </c>
      <c r="W139" s="45" t="n">
        <v>1</v>
      </c>
      <c r="X139" s="45" t="n">
        <v>1</v>
      </c>
      <c r="Y139" s="45" t="n">
        <v>1</v>
      </c>
      <c r="Z139" s="45" t="n">
        <v>1</v>
      </c>
      <c r="AA139" s="45" t="n">
        <v>1</v>
      </c>
      <c r="AB139" s="45" t="n">
        <v>1</v>
      </c>
      <c r="AC139" s="45" t="n">
        <v>1</v>
      </c>
      <c r="AD139" s="45" t="n">
        <v>1</v>
      </c>
      <c r="AE139" s="45" t="n">
        <v>1</v>
      </c>
      <c r="AF139" s="45" t="n">
        <v>1</v>
      </c>
      <c r="AG139" s="45" t="n">
        <v>1</v>
      </c>
      <c r="AH139" s="45" t="n">
        <v>1</v>
      </c>
      <c r="AI139" s="46" t="n">
        <v>1</v>
      </c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47"/>
      <c r="B140" s="48" t="s">
        <v>11</v>
      </c>
      <c r="C140" s="49"/>
      <c r="D140" s="50"/>
      <c r="E140" s="53" t="n">
        <f aca="false">(E113*$C113)+(E114*$C114)+(E115*$C115)+(E116*$C116)+(E117*$C117)+(E118*$C118)+(E119*$C119)+(E120*$C120)+(E121*$C121)+(E122*$C122)+(E123*$C123)+(E124*$C124)+(E125*$C125)+(E126*$C126)+(E127*$C127)+(E128*$C128)+(E129*$C129)+(E130*$C130)+(E131*$C131)+(E132*$C132)+(E133*$C133)+(E134*$C134)+(E135*$C135)+(E136*$C136)+(E137*$C137)+(E138*$C138)+(E139*$C139)</f>
        <v>25589</v>
      </c>
      <c r="F140" s="53" t="n">
        <f aca="false">(F113*$C113)+(F114*$C114)+(F115*$C115)+(F116*$C116)+(F117*$C117)+(F118*$C118)+(F119*$C119)+(F120*$C120)+(F121*$C121)+(F122*$C122)+(F123*$C123)+(F124*$C124)+(F125*$C125)+(F126*$C126)+(F127*$C127)+(F128*$C128)+(F129*$C129)+(F130*$C130)+(F131*$C131)+(F132*$C132)+(F133*$C133)+(F134*$C134)+(F135*$C135)+(F136*$C136)+(F137*$C137)+(F138*$C138)+(F139*$C139)</f>
        <v>25589</v>
      </c>
      <c r="G140" s="53" t="n">
        <f aca="false">(G113*$C113)+(G114*$C114)+(G115*$C115)+(G116*$C116)+(G117*$C117)+(G118*$C118)+(G119*$C119)+(G120*$C120)+(G121*$C121)+(G122*$C122)+(G123*$C123)+(G124*$C124)+(G125*$C125)+(G126*$C126)+(G127*$C127)+(G128*$C128)+(G129*$C129)+(G130*$C130)+(G131*$C131)+(G132*$C132)+(G133*$C133)+(G134*$C134)+(G135*$C135)+(G136*$C136)+(G137*$C137)+(G138*$C138)+(G139*$C139)</f>
        <v>25589</v>
      </c>
      <c r="H140" s="53" t="n">
        <f aca="false">(H113*$C113)+(H114*$C114)+(H115*$C115)+(H116*$C116)+(H117*$C117)+(H118*$C118)+(H119*$C119)+(H120*$C120)+(H121*$C121)+(H122*$C122)+(H123*$C123)+(H124*$C124)+(H125*$C125)+(H126*$C126)+(H127*$C127)+(H128*$C128)+(H129*$C129)+(H130*$C130)+(H131*$C131)+(H132*$C132)+(H133*$C133)+(H134*$C134)+(H135*$C135)+(H136*$C136)+(H137*$C137)+(H138*$C138)+(H139*$C139)</f>
        <v>25589</v>
      </c>
      <c r="I140" s="53" t="n">
        <f aca="false">(I113*$C113)+(I114*$C114)+(I115*$C115)+(I116*$C116)+(I117*$C117)+(I118*$C118)+(I119*$C119)+(I120*$C120)+(I121*$C121)+(I122*$C122)+(I123*$C123)+(I124*$C124)+(I125*$C125)+(I126*$C126)+(I127*$C127)+(I128*$C128)+(I129*$C129)+(I130*$C130)+(I131*$C131)+(I132*$C132)+(I133*$C133)+(I134*$C134)+(I135*$C135)+(I136*$C136)+(I137*$C137)+(I138*$C138)+(I139*$C139)</f>
        <v>25589</v>
      </c>
      <c r="J140" s="53" t="n">
        <f aca="false">(J113*$C113)+(J114*$C114)+(J115*$C115)+(J116*$C116)+(J117*$C117)+(J118*$C118)+(J119*$C119)+(J120*$C120)+(J121*$C121)+(J122*$C122)+(J123*$C123)+(J124*$C124)+(J125*$C125)+(J126*$C126)+(J127*$C127)+(J128*$C128)+(J129*$C129)+(J130*$C130)+(J131*$C131)+(J132*$C132)+(J133*$C133)+(J134*$C134)+(J135*$C135)+(J136*$C136)+(J137*$C137)+(J138*$C138)+(J139*$C139)</f>
        <v>25589</v>
      </c>
      <c r="K140" s="53" t="n">
        <f aca="false">(K113*$C113)+(K114*$C114)+(K115*$C115)+(K116*$C116)+(K117*$C117)+(K118*$C118)+(K119*$C119)+(K120*$C120)+(K121*$C121)+(K122*$C122)+(K123*$C123)+(K124*$C124)+(K125*$C125)+(K126*$C126)+(K127*$C127)+(K128*$C128)+(K129*$C129)+(K130*$C130)+(K131*$C131)+(K132*$C132)+(K133*$C133)+(K134*$C134)+(K135*$C135)+(K136*$C136)+(K137*$C137)+(K138*$C138)+(K139*$C139)</f>
        <v>25589</v>
      </c>
      <c r="L140" s="53" t="n">
        <f aca="false">(L113*$C113)+(L114*$C114)+(L115*$C115)+(L116*$C116)+(L117*$C117)+(L118*$C118)+(L119*$C119)+(L120*$C120)+(L121*$C121)+(L122*$C122)+(L123*$C123)+(L124*$C124)+(L125*$C125)+(L126*$C126)+(L127*$C127)+(L128*$C128)+(L129*$C129)+(L130*$C130)+(L131*$C131)+(L132*$C132)+(L133*$C133)+(L134*$C134)+(L135*$C135)+(L136*$C136)+(L137*$C137)+(L138*$C138)+(L139*$C139)</f>
        <v>25589</v>
      </c>
      <c r="M140" s="53" t="n">
        <f aca="false">(M113*$C113)+(M114*$C114)+(M115*$C115)+(M116*$C116)+(M117*$C117)+(M118*$C118)+(M119*$C119)+(M120*$C120)+(M121*$C121)+(M122*$C122)+(M123*$C123)+(M124*$C124)+(M125*$C125)+(M126*$C126)+(M127*$C127)+(M128*$C128)+(M129*$C129)+(M130*$C130)+(M131*$C131)+(M132*$C132)+(M133*$C133)+(M134*$C134)+(M135*$C135)+(M136*$C136)+(M137*$C137)+(M138*$C138)+(M139*$C139)</f>
        <v>25589</v>
      </c>
      <c r="N140" s="53" t="n">
        <f aca="false">(N113*$C113)+(N114*$C114)+(N115*$C115)+(N116*$C116)+(N117*$C117)+(N118*$C118)+(N119*$C119)+(N120*$C120)+(N121*$C121)+(N122*$C122)+(N123*$C123)+(N124*$C124)+(N125*$C125)+(N126*$C126)+(N127*$C127)+(N128*$C128)+(N129*$C129)+(N130*$C130)+(N131*$C131)+(N132*$C132)+(N133*$C133)+(N134*$C134)+(N135*$C135)+(N136*$C136)+(N137*$C137)+(N138*$C138)+(N139*$C139)</f>
        <v>25589</v>
      </c>
      <c r="O140" s="53" t="n">
        <f aca="false">(O113*$C113)+(O114*$C114)+(O115*$C115)+(O116*$C116)+(O117*$C117)+(O118*$C118)+(O119*$C119)+(O120*$C120)+(O121*$C121)+(O122*$C122)+(O123*$C123)+(O124*$C124)+(O125*$C125)+(O126*$C126)+(O127*$C127)+(O128*$C128)+(O129*$C129)+(O130*$C130)+(O131*$C131)+(O132*$C132)+(O133*$C133)+(O134*$C134)+(O135*$C135)+(O136*$C136)+(O137*$C137)+(O138*$C138)+(O139*$C139)</f>
        <v>25589</v>
      </c>
      <c r="P140" s="53" t="n">
        <f aca="false">(P113*$C113)+(P114*$C114)+(P115*$C115)+(P116*$C116)+(P117*$C117)+(P118*$C118)+(P119*$C119)+(P120*$C120)+(P121*$C121)+(P122*$C122)+(P123*$C123)+(P124*$C124)+(P125*$C125)+(P126*$C126)+(P127*$C127)+(P128*$C128)+(P129*$C129)+(P130*$C130)+(P131*$C131)+(P132*$C132)+(P133*$C133)+(P134*$C134)+(P135*$C135)+(P136*$C136)+(P137*$C137)+(P138*$C138)+(P139*$C139)</f>
        <v>25589</v>
      </c>
      <c r="Q140" s="53" t="n">
        <f aca="false">(Q113*$C113)+(Q114*$C114)+(Q115*$C115)+(Q116*$C116)+(Q117*$C117)+(Q118*$C118)+(Q119*$C119)+(Q120*$C120)+(Q121*$C121)+(Q122*$C122)+(Q123*$C123)+(Q124*$C124)+(Q125*$C125)+(Q126*$C126)+(Q127*$C127)+(Q128*$C128)+(Q129*$C129)+(Q130*$C130)+(Q131*$C131)+(Q132*$C132)+(Q133*$C133)+(Q134*$C134)+(Q135*$C135)+(Q136*$C136)+(Q137*$C137)+(Q138*$C138)+(Q139*$C139)</f>
        <v>25589</v>
      </c>
      <c r="R140" s="53" t="n">
        <f aca="false">(R113*$C113)+(R114*$C114)+(R115*$C115)+(R116*$C116)+(R117*$C117)+(R118*$C118)+(R119*$C119)+(R120*$C120)+(R121*$C121)+(R122*$C122)+(R123*$C123)+(R124*$C124)+(R125*$C125)+(R126*$C126)+(R127*$C127)+(R128*$C128)+(R129*$C129)+(R130*$C130)+(R131*$C131)+(R132*$C132)+(R133*$C133)+(R134*$C134)+(R135*$C135)+(R136*$C136)+(R137*$C137)+(R138*$C138)+(R139*$C139)</f>
        <v>25589</v>
      </c>
      <c r="S140" s="53" t="n">
        <f aca="false">(S113*$C113)+(S114*$C114)+(S115*$C115)+(S116*$C116)+(S117*$C117)+(S118*$C118)+(S119*$C119)+(S120*$C120)+(S121*$C121)+(S122*$C122)+(S123*$C123)+(S124*$C124)+(S125*$C125)+(S126*$C126)+(S127*$C127)+(S128*$C128)+(S129*$C129)+(S130*$C130)+(S131*$C131)+(S132*$C132)+(S133*$C133)+(S134*$C134)+(S135*$C135)+(S136*$C136)+(S137*$C137)+(S138*$C138)+(S139*$C139)</f>
        <v>25589</v>
      </c>
      <c r="T140" s="53" t="n">
        <f aca="false">(T113*$C113)+(T114*$C114)+(T115*$C115)+(T116*$C116)+(T117*$C117)+(T118*$C118)+(T119*$C119)+(T120*$C120)+(T121*$C121)+(T122*$C122)+(T123*$C123)+(T124*$C124)+(T125*$C125)+(T126*$C126)+(T127*$C127)+(T128*$C128)+(T129*$C129)+(T130*$C130)+(T131*$C131)+(T132*$C132)+(T133*$C133)+(T134*$C134)+(T135*$C135)+(T136*$C136)+(T137*$C137)+(T138*$C138)+(T139*$C139)</f>
        <v>25589</v>
      </c>
      <c r="U140" s="53" t="n">
        <f aca="false">(U113*$C113)+(U114*$C114)+(U115*$C115)+(U116*$C116)+(U117*$C117)+(U118*$C118)+(U119*$C119)+(U120*$C120)+(U121*$C121)+(U122*$C122)+(U123*$C123)+(U124*$C124)+(U125*$C125)+(U126*$C126)+(U127*$C127)+(U128*$C128)+(U129*$C129)+(U130*$C130)+(U131*$C131)+(U132*$C132)+(U133*$C133)+(U134*$C134)+(U135*$C135)+(U136*$C136)+(U137*$C137)+(U138*$C138)+(U139*$C139)</f>
        <v>25589</v>
      </c>
      <c r="V140" s="53" t="n">
        <f aca="false">(V113*$C113)+(V114*$C114)+(V115*$C115)+(V116*$C116)+(V117*$C117)+(V118*$C118)+(V119*$C119)+(V120*$C120)+(V121*$C121)+(V122*$C122)+(V123*$C123)+(V124*$C124)+(V125*$C125)+(V126*$C126)+(V127*$C127)+(V128*$C128)+(V129*$C129)+(V130*$C130)+(V131*$C131)+(V132*$C132)+(V133*$C133)+(V134*$C134)+(V135*$C135)+(V136*$C136)+(V137*$C137)+(V138*$C138)+(V139*$C139)</f>
        <v>25589</v>
      </c>
      <c r="W140" s="53" t="n">
        <f aca="false">(W113*$C113)+(W114*$C114)+(W115*$C115)+(W116*$C116)+(W117*$C117)+(W118*$C118)+(W119*$C119)+(W120*$C120)+(W121*$C121)+(W122*$C122)+(W123*$C123)+(W124*$C124)+(W125*$C125)+(W126*$C126)+(W127*$C127)+(W128*$C128)+(W129*$C129)+(W130*$C130)+(W131*$C131)+(W132*$C132)+(W133*$C133)+(W134*$C134)+(W135*$C135)+(W136*$C136)+(W137*$C137)+(W138*$C138)+(W139*$C139)</f>
        <v>25589</v>
      </c>
      <c r="X140" s="53" t="n">
        <f aca="false">(X113*$C113)+(X114*$C114)+(X115*$C115)+(X116*$C116)+(X117*$C117)+(X118*$C118)+(X119*$C119)+(X120*$C120)+(X121*$C121)+(X122*$C122)+(X123*$C123)+(X124*$C124)+(X125*$C125)+(X126*$C126)+(X127*$C127)+(X128*$C128)+(X129*$C129)+(X130*$C130)+(X131*$C131)+(X132*$C132)+(X133*$C133)+(X134*$C134)+(X135*$C135)+(X136*$C136)+(X137*$C137)+(X138*$C138)+(X139*$C139)</f>
        <v>25589</v>
      </c>
      <c r="Y140" s="53" t="n">
        <f aca="false">(Y113*$C113)+(Y114*$C114)+(Y115*$C115)+(Y116*$C116)+(Y117*$C117)+(Y118*$C118)+(Y119*$C119)+(Y120*$C120)+(Y121*$C121)+(Y122*$C122)+(Y123*$C123)+(Y124*$C124)+(Y125*$C125)+(Y126*$C126)+(Y127*$C127)+(Y128*$C128)+(Y129*$C129)+(Y130*$C130)+(Y131*$C131)+(Y132*$C132)+(Y133*$C133)+(Y134*$C134)+(Y135*$C135)+(Y136*$C136)+(Y137*$C137)+(Y138*$C138)+(Y139*$C139)</f>
        <v>25589</v>
      </c>
      <c r="Z140" s="53" t="n">
        <f aca="false">(Z113*$C113)+(Z114*$C114)+(Z115*$C115)+(Z116*$C116)+(Z117*$C117)+(Z118*$C118)+(Z119*$C119)+(Z120*$C120)+(Z121*$C121)+(Z122*$C122)+(Z123*$C123)+(Z124*$C124)+(Z125*$C125)+(Z126*$C126)+(Z127*$C127)+(Z128*$C128)+(Z129*$C129)+(Z130*$C130)+(Z131*$C131)+(Z132*$C132)+(Z133*$C133)+(Z134*$C134)+(Z135*$C135)+(Z136*$C136)+(Z137*$C137)+(Z138*$C138)+(Z139*$C139)</f>
        <v>25589</v>
      </c>
      <c r="AA140" s="53" t="n">
        <f aca="false">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+(AA134*$C134)+(AA135*$C135)+(AA136*$C136)+(AA137*$C137)+(AA138*$C138)+(AA139*$C139)</f>
        <v>25589</v>
      </c>
      <c r="AB140" s="53" t="n">
        <f aca="false">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+(AB134*$C134)+(AB135*$C135)+(AB136*$C136)+(AB137*$C137)+(AB138*$C138)+(AB139*$C139)</f>
        <v>25589</v>
      </c>
      <c r="AC140" s="53" t="n">
        <f aca="false">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+(AC134*$C134)+(AC135*$C135)+(AC136*$C136)+(AC137*$C137)+(AC138*$C138)+(AC139*$C139)</f>
        <v>25589</v>
      </c>
      <c r="AD140" s="53" t="n">
        <f aca="false">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+(AD134*$C134)+(AD135*$C135)+(AD136*$C136)+(AD137*$C137)+(AD138*$C138)+(AD139*$C139)</f>
        <v>25589</v>
      </c>
      <c r="AE140" s="53" t="n">
        <f aca="false">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+(AE134*$C134)+(AE135*$C135)+(AE136*$C136)+(AE137*$C137)+(AE138*$C138)+(AE139*$C139)</f>
        <v>25589</v>
      </c>
      <c r="AF140" s="53" t="n">
        <f aca="false">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+(AF134*$C134)+(AF135*$C135)+(AF136*$C136)+(AF137*$C137)+(AF138*$C138)+(AF139*$C139)</f>
        <v>25589</v>
      </c>
      <c r="AG140" s="53" t="n">
        <f aca="false">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+(AG134*$C134)+(AG135*$C135)+(AG136*$C136)+(AG137*$C137)+(AG138*$C138)+(AG139*$C139)</f>
        <v>25589</v>
      </c>
      <c r="AH140" s="53" t="n">
        <f aca="false">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+(AH134*$C134)+(AH135*$C135)+(AH136*$C136)+(AH137*$C137)+(AH138*$C138)+(AH139*$C139)</f>
        <v>25589</v>
      </c>
      <c r="AI140" s="55" t="n">
        <f aca="false">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+(AI134*$C134)+(AI135*$C135)+(AI136*$C136)+(AI137*$C137)+(AI138*$C138)+(AI139*$C139)</f>
        <v>25589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56"/>
      <c r="B141" s="57" t="s">
        <v>12</v>
      </c>
      <c r="C141" s="58" t="n">
        <v>0.0271</v>
      </c>
      <c r="D141" s="59"/>
      <c r="E141" s="53" t="n">
        <f aca="false">E140*$C141</f>
        <v>693.4619</v>
      </c>
      <c r="F141" s="53" t="n">
        <f aca="false">F140*$C141</f>
        <v>693.4619</v>
      </c>
      <c r="G141" s="53" t="n">
        <f aca="false">G140*$C141</f>
        <v>693.4619</v>
      </c>
      <c r="H141" s="53" t="n">
        <f aca="false">H140*$C141</f>
        <v>693.4619</v>
      </c>
      <c r="I141" s="53" t="n">
        <f aca="false">I140*$C141</f>
        <v>693.4619</v>
      </c>
      <c r="J141" s="53" t="n">
        <f aca="false">J140*$C141</f>
        <v>693.4619</v>
      </c>
      <c r="K141" s="53" t="n">
        <f aca="false">K140*$C141</f>
        <v>693.4619</v>
      </c>
      <c r="L141" s="53" t="n">
        <f aca="false">L140*$C141</f>
        <v>693.4619</v>
      </c>
      <c r="M141" s="53" t="n">
        <f aca="false">M140*$C141</f>
        <v>693.4619</v>
      </c>
      <c r="N141" s="53" t="n">
        <f aca="false">N140*$C141</f>
        <v>693.4619</v>
      </c>
      <c r="O141" s="53" t="n">
        <f aca="false">O140*$C141</f>
        <v>693.4619</v>
      </c>
      <c r="P141" s="53" t="n">
        <f aca="false">P140*$C141</f>
        <v>693.4619</v>
      </c>
      <c r="Q141" s="53" t="n">
        <f aca="false">Q140*$C141</f>
        <v>693.4619</v>
      </c>
      <c r="R141" s="53" t="n">
        <f aca="false">R140*$C141</f>
        <v>693.4619</v>
      </c>
      <c r="S141" s="53" t="n">
        <f aca="false">S140*$C141</f>
        <v>693.4619</v>
      </c>
      <c r="T141" s="53" t="n">
        <f aca="false">T140*$C141</f>
        <v>693.4619</v>
      </c>
      <c r="U141" s="53" t="n">
        <f aca="false">U140*$C141</f>
        <v>693.4619</v>
      </c>
      <c r="V141" s="53" t="n">
        <f aca="false">V140*$C141</f>
        <v>693.4619</v>
      </c>
      <c r="W141" s="53" t="n">
        <f aca="false">W140*$C141</f>
        <v>693.4619</v>
      </c>
      <c r="X141" s="53" t="n">
        <f aca="false">X140*$C141</f>
        <v>693.4619</v>
      </c>
      <c r="Y141" s="53" t="n">
        <f aca="false">Y140*$C141</f>
        <v>693.4619</v>
      </c>
      <c r="Z141" s="53" t="n">
        <f aca="false">Z140*$C141</f>
        <v>693.4619</v>
      </c>
      <c r="AA141" s="53" t="n">
        <f aca="false">AA140*$C141</f>
        <v>693.4619</v>
      </c>
      <c r="AB141" s="53" t="n">
        <f aca="false">AB140*$C141</f>
        <v>693.4619</v>
      </c>
      <c r="AC141" s="53" t="n">
        <f aca="false">AC140*$C141</f>
        <v>693.4619</v>
      </c>
      <c r="AD141" s="53" t="n">
        <f aca="false">AD140*$C141</f>
        <v>693.4619</v>
      </c>
      <c r="AE141" s="53" t="n">
        <f aca="false">AE140*$C141</f>
        <v>693.4619</v>
      </c>
      <c r="AF141" s="53" t="n">
        <f aca="false">AF140*$C141</f>
        <v>693.4619</v>
      </c>
      <c r="AG141" s="53" t="n">
        <f aca="false">AG140*$C141</f>
        <v>693.4619</v>
      </c>
      <c r="AH141" s="53" t="n">
        <f aca="false">AH140*$C141</f>
        <v>693.4619</v>
      </c>
      <c r="AI141" s="55" t="n">
        <f aca="false">AI140*$C141</f>
        <v>693.4619</v>
      </c>
      <c r="AJ141" s="61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</row>
    <row r="142" customFormat="false" ht="15.95" hidden="false" customHeight="true" outlineLevel="0" collapsed="false">
      <c r="A142" s="56"/>
      <c r="B142" s="63" t="s">
        <v>13</v>
      </c>
      <c r="C142" s="64"/>
      <c r="D142" s="59"/>
      <c r="E142" s="67" t="n">
        <f aca="false">E140-E141</f>
        <v>24895.5381</v>
      </c>
      <c r="F142" s="67" t="n">
        <f aca="false">F140-F141</f>
        <v>24895.5381</v>
      </c>
      <c r="G142" s="67" t="n">
        <f aca="false">G140-G141</f>
        <v>24895.5381</v>
      </c>
      <c r="H142" s="67" t="n">
        <f aca="false">H140-H141</f>
        <v>24895.5381</v>
      </c>
      <c r="I142" s="67" t="n">
        <f aca="false">I140-I141</f>
        <v>24895.5381</v>
      </c>
      <c r="J142" s="67" t="n">
        <f aca="false">J140-J141</f>
        <v>24895.5381</v>
      </c>
      <c r="K142" s="67" t="n">
        <f aca="false">K140-K141</f>
        <v>24895.5381</v>
      </c>
      <c r="L142" s="67" t="n">
        <f aca="false">L140-L141</f>
        <v>24895.5381</v>
      </c>
      <c r="M142" s="67" t="n">
        <f aca="false">M140-M141</f>
        <v>24895.5381</v>
      </c>
      <c r="N142" s="67" t="n">
        <f aca="false">N140-N141</f>
        <v>24895.5381</v>
      </c>
      <c r="O142" s="67" t="n">
        <f aca="false">O140-O141</f>
        <v>24895.5381</v>
      </c>
      <c r="P142" s="67" t="n">
        <f aca="false">P140-P141</f>
        <v>24895.5381</v>
      </c>
      <c r="Q142" s="67" t="n">
        <f aca="false">Q140-Q141</f>
        <v>24895.5381</v>
      </c>
      <c r="R142" s="67" t="n">
        <f aca="false">R140-R141</f>
        <v>24895.5381</v>
      </c>
      <c r="S142" s="67" t="n">
        <f aca="false">S140-S141</f>
        <v>24895.5381</v>
      </c>
      <c r="T142" s="67" t="n">
        <f aca="false">T140-T141</f>
        <v>24895.5381</v>
      </c>
      <c r="U142" s="67" t="n">
        <f aca="false">U140-U141</f>
        <v>24895.5381</v>
      </c>
      <c r="V142" s="67" t="n">
        <f aca="false">V140-V141</f>
        <v>24895.5381</v>
      </c>
      <c r="W142" s="67" t="n">
        <f aca="false">W140-W141</f>
        <v>24895.5381</v>
      </c>
      <c r="X142" s="67" t="n">
        <f aca="false">X140-X141</f>
        <v>24895.5381</v>
      </c>
      <c r="Y142" s="67" t="n">
        <f aca="false">Y140-Y141</f>
        <v>24895.5381</v>
      </c>
      <c r="Z142" s="67" t="n">
        <f aca="false">Z140-Z141</f>
        <v>24895.5381</v>
      </c>
      <c r="AA142" s="67" t="n">
        <f aca="false">AA140-AA141</f>
        <v>24895.5381</v>
      </c>
      <c r="AB142" s="67" t="n">
        <f aca="false">AB140-AB141</f>
        <v>24895.5381</v>
      </c>
      <c r="AC142" s="67" t="n">
        <f aca="false">AC140-AC141</f>
        <v>24895.5381</v>
      </c>
      <c r="AD142" s="67" t="n">
        <f aca="false">AD140-AD141</f>
        <v>24895.5381</v>
      </c>
      <c r="AE142" s="67" t="n">
        <f aca="false">AE140-AE141</f>
        <v>24895.5381</v>
      </c>
      <c r="AF142" s="67" t="n">
        <f aca="false">AF140-AF141</f>
        <v>24895.5381</v>
      </c>
      <c r="AG142" s="67" t="n">
        <f aca="false">AG140-AG141</f>
        <v>24895.5381</v>
      </c>
      <c r="AH142" s="67" t="n">
        <f aca="false">AH140-AH141</f>
        <v>24895.5381</v>
      </c>
      <c r="AI142" s="69" t="n">
        <f aca="false">AI140-AI141</f>
        <v>24895.5381</v>
      </c>
      <c r="AJ142" s="61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</row>
    <row r="143" customFormat="false" ht="15.95" hidden="false" customHeight="true" outlineLevel="0" collapsed="false">
      <c r="A143" s="18"/>
      <c r="B143" s="70" t="s">
        <v>14</v>
      </c>
      <c r="C143" s="71" t="n">
        <f aca="false">SUM(C113:C139)</f>
        <v>25589</v>
      </c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18"/>
      <c r="B144" s="72"/>
      <c r="C144" s="18" t="n">
        <f aca="false">SUM(E142:AI142)/31</f>
        <v>24895.5381</v>
      </c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18"/>
      <c r="B145" s="19" t="s">
        <v>103</v>
      </c>
      <c r="C145" s="18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27" t="n">
        <v>1</v>
      </c>
      <c r="B146" s="28" t="s">
        <v>104</v>
      </c>
      <c r="C146" s="27" t="n">
        <v>836</v>
      </c>
      <c r="D146" s="29"/>
      <c r="E146" s="32" t="n">
        <v>1</v>
      </c>
      <c r="F146" s="32" t="n">
        <v>1</v>
      </c>
      <c r="G146" s="32" t="n">
        <v>1</v>
      </c>
      <c r="H146" s="32" t="n">
        <v>1</v>
      </c>
      <c r="I146" s="32" t="n">
        <v>1</v>
      </c>
      <c r="J146" s="32" t="n">
        <v>1</v>
      </c>
      <c r="K146" s="32" t="n">
        <v>1</v>
      </c>
      <c r="L146" s="32" t="n">
        <v>1</v>
      </c>
      <c r="M146" s="32" t="n">
        <v>1</v>
      </c>
      <c r="N146" s="32" t="n">
        <v>1</v>
      </c>
      <c r="O146" s="32" t="n">
        <v>1</v>
      </c>
      <c r="P146" s="32" t="n">
        <v>1</v>
      </c>
      <c r="Q146" s="32" t="n">
        <v>1</v>
      </c>
      <c r="R146" s="32" t="n">
        <v>1</v>
      </c>
      <c r="S146" s="32" t="n">
        <v>1</v>
      </c>
      <c r="T146" s="32" t="n">
        <v>1</v>
      </c>
      <c r="U146" s="32" t="n">
        <v>1</v>
      </c>
      <c r="V146" s="32" t="n">
        <v>1</v>
      </c>
      <c r="W146" s="32" t="n">
        <v>1</v>
      </c>
      <c r="X146" s="32" t="n">
        <v>1</v>
      </c>
      <c r="Y146" s="32" t="n">
        <v>1</v>
      </c>
      <c r="Z146" s="32" t="n">
        <v>1</v>
      </c>
      <c r="AA146" s="32" t="n">
        <v>1</v>
      </c>
      <c r="AB146" s="32" t="n">
        <v>1</v>
      </c>
      <c r="AC146" s="32" t="n">
        <v>1</v>
      </c>
      <c r="AD146" s="32" t="n">
        <v>1</v>
      </c>
      <c r="AE146" s="32" t="n">
        <v>1</v>
      </c>
      <c r="AF146" s="32" t="n">
        <v>1</v>
      </c>
      <c r="AG146" s="32" t="n">
        <v>1</v>
      </c>
      <c r="AH146" s="32" t="n">
        <v>1</v>
      </c>
      <c r="AI146" s="3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27" t="n">
        <f aca="false">+A146+1</f>
        <v>2</v>
      </c>
      <c r="B147" s="28" t="s">
        <v>105</v>
      </c>
      <c r="C147" s="27" t="n">
        <v>858</v>
      </c>
      <c r="D147" s="32"/>
      <c r="E147" s="32" t="n">
        <v>1</v>
      </c>
      <c r="F147" s="32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2" t="n">
        <v>1</v>
      </c>
      <c r="Z147" s="32" t="n">
        <v>1</v>
      </c>
      <c r="AA147" s="32" t="n">
        <v>1</v>
      </c>
      <c r="AB147" s="32" t="n">
        <v>1</v>
      </c>
      <c r="AC147" s="32" t="n">
        <v>1</v>
      </c>
      <c r="AD147" s="32" t="n">
        <v>1</v>
      </c>
      <c r="AE147" s="32" t="n">
        <v>1</v>
      </c>
      <c r="AF147" s="32" t="n">
        <v>1</v>
      </c>
      <c r="AG147" s="32" t="n">
        <v>1</v>
      </c>
      <c r="AH147" s="32" t="n">
        <v>1</v>
      </c>
      <c r="AI147" s="34" t="n">
        <v>1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27" t="n">
        <f aca="false">+A147+1</f>
        <v>3</v>
      </c>
      <c r="B148" s="28" t="s">
        <v>106</v>
      </c>
      <c r="C148" s="27" t="n">
        <v>1235</v>
      </c>
      <c r="D148" s="29"/>
      <c r="E148" s="32" t="n">
        <v>1</v>
      </c>
      <c r="F148" s="32" t="n">
        <v>1</v>
      </c>
      <c r="G148" s="32" t="n">
        <v>1</v>
      </c>
      <c r="H148" s="32" t="n">
        <v>1</v>
      </c>
      <c r="I148" s="32" t="n">
        <v>1</v>
      </c>
      <c r="J148" s="32" t="n">
        <v>1</v>
      </c>
      <c r="K148" s="32" t="n">
        <v>1</v>
      </c>
      <c r="L148" s="32" t="n">
        <v>1</v>
      </c>
      <c r="M148" s="32" t="n">
        <v>1</v>
      </c>
      <c r="N148" s="32" t="n">
        <v>1</v>
      </c>
      <c r="O148" s="32" t="n">
        <v>1</v>
      </c>
      <c r="P148" s="32" t="n">
        <v>1</v>
      </c>
      <c r="Q148" s="32" t="n">
        <v>1</v>
      </c>
      <c r="R148" s="32" t="n">
        <v>1</v>
      </c>
      <c r="S148" s="32" t="n">
        <v>1</v>
      </c>
      <c r="T148" s="32" t="n">
        <v>1</v>
      </c>
      <c r="U148" s="32" t="n">
        <v>1</v>
      </c>
      <c r="V148" s="32" t="n">
        <v>1</v>
      </c>
      <c r="W148" s="32" t="n">
        <v>1</v>
      </c>
      <c r="X148" s="32" t="n">
        <v>1</v>
      </c>
      <c r="Y148" s="32" t="n">
        <v>1</v>
      </c>
      <c r="Z148" s="32" t="n">
        <v>1</v>
      </c>
      <c r="AA148" s="32" t="n">
        <v>1</v>
      </c>
      <c r="AB148" s="32" t="n">
        <v>1</v>
      </c>
      <c r="AC148" s="32" t="n">
        <v>1</v>
      </c>
      <c r="AD148" s="32" t="n">
        <v>1</v>
      </c>
      <c r="AE148" s="32" t="n">
        <v>1</v>
      </c>
      <c r="AF148" s="32" t="n">
        <v>1</v>
      </c>
      <c r="AG148" s="32" t="n">
        <v>1</v>
      </c>
      <c r="AH148" s="32" t="n">
        <v>1</v>
      </c>
      <c r="AI148" s="34" t="n">
        <v>1</v>
      </c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5.95" hidden="false" customHeight="true" outlineLevel="0" collapsed="false">
      <c r="A149" s="27" t="n">
        <f aca="false">+A148+1</f>
        <v>4</v>
      </c>
      <c r="B149" s="28" t="s">
        <v>107</v>
      </c>
      <c r="C149" s="27" t="n">
        <v>1142</v>
      </c>
      <c r="D149" s="29"/>
      <c r="E149" s="32" t="n">
        <v>1</v>
      </c>
      <c r="F149" s="32" t="n">
        <v>1</v>
      </c>
      <c r="G149" s="32" t="n">
        <v>1</v>
      </c>
      <c r="H149" s="32" t="n">
        <v>1</v>
      </c>
      <c r="I149" s="32" t="n">
        <v>1</v>
      </c>
      <c r="J149" s="32" t="n">
        <v>1</v>
      </c>
      <c r="K149" s="32" t="n">
        <v>1</v>
      </c>
      <c r="L149" s="32" t="n">
        <v>1</v>
      </c>
      <c r="M149" s="32" t="n">
        <v>1</v>
      </c>
      <c r="N149" s="32" t="n">
        <v>1</v>
      </c>
      <c r="O149" s="32" t="n">
        <v>1</v>
      </c>
      <c r="P149" s="32" t="n">
        <v>1</v>
      </c>
      <c r="Q149" s="32" t="n">
        <v>1</v>
      </c>
      <c r="R149" s="32" t="n">
        <v>1</v>
      </c>
      <c r="S149" s="32" t="n">
        <v>1</v>
      </c>
      <c r="T149" s="32" t="n">
        <v>1</v>
      </c>
      <c r="U149" s="32" t="n">
        <v>1</v>
      </c>
      <c r="V149" s="32" t="n">
        <v>1</v>
      </c>
      <c r="W149" s="32" t="n">
        <v>1</v>
      </c>
      <c r="X149" s="32" t="n">
        <v>1</v>
      </c>
      <c r="Y149" s="32" t="n">
        <v>1</v>
      </c>
      <c r="Z149" s="32" t="n">
        <v>1</v>
      </c>
      <c r="AA149" s="32" t="n">
        <v>1</v>
      </c>
      <c r="AB149" s="32" t="n">
        <v>1</v>
      </c>
      <c r="AC149" s="32" t="n">
        <v>1</v>
      </c>
      <c r="AD149" s="32" t="n">
        <v>1</v>
      </c>
      <c r="AE149" s="32" t="n">
        <v>1</v>
      </c>
      <c r="AF149" s="32" t="n">
        <v>1</v>
      </c>
      <c r="AG149" s="32" t="n">
        <v>1</v>
      </c>
      <c r="AH149" s="32" t="n">
        <v>1</v>
      </c>
      <c r="AI149" s="34" t="n">
        <v>1</v>
      </c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5.95" hidden="false" customHeight="true" outlineLevel="0" collapsed="false">
      <c r="A150" s="27" t="n">
        <f aca="false">+A149+1</f>
        <v>5</v>
      </c>
      <c r="B150" s="28" t="s">
        <v>108</v>
      </c>
      <c r="C150" s="27" t="n">
        <v>936</v>
      </c>
      <c r="D150" s="35"/>
      <c r="E150" s="32" t="n">
        <v>1</v>
      </c>
      <c r="F150" s="32" t="n">
        <v>1</v>
      </c>
      <c r="G150" s="32" t="n">
        <v>1</v>
      </c>
      <c r="H150" s="32" t="n">
        <v>1</v>
      </c>
      <c r="I150" s="32" t="n">
        <v>1</v>
      </c>
      <c r="J150" s="32" t="n">
        <v>1</v>
      </c>
      <c r="K150" s="32" t="n">
        <v>1</v>
      </c>
      <c r="L150" s="32" t="n">
        <v>1</v>
      </c>
      <c r="M150" s="32" t="n">
        <v>1</v>
      </c>
      <c r="N150" s="32" t="n">
        <v>1</v>
      </c>
      <c r="O150" s="32" t="n">
        <v>1</v>
      </c>
      <c r="P150" s="32" t="n">
        <v>1</v>
      </c>
      <c r="Q150" s="32" t="n">
        <v>1</v>
      </c>
      <c r="R150" s="32" t="n">
        <v>1</v>
      </c>
      <c r="S150" s="32" t="n">
        <v>1</v>
      </c>
      <c r="T150" s="32" t="n">
        <v>1</v>
      </c>
      <c r="U150" s="32" t="n">
        <v>1</v>
      </c>
      <c r="V150" s="32" t="n">
        <v>1</v>
      </c>
      <c r="W150" s="32" t="n">
        <v>1</v>
      </c>
      <c r="X150" s="32" t="n">
        <v>1</v>
      </c>
      <c r="Y150" s="32" t="n">
        <v>1</v>
      </c>
      <c r="Z150" s="32" t="n">
        <v>1</v>
      </c>
      <c r="AA150" s="32" t="n">
        <v>1</v>
      </c>
      <c r="AB150" s="32" t="n">
        <v>1</v>
      </c>
      <c r="AC150" s="32" t="n">
        <v>1</v>
      </c>
      <c r="AD150" s="32" t="n">
        <v>1</v>
      </c>
      <c r="AE150" s="32" t="n">
        <v>1</v>
      </c>
      <c r="AF150" s="32" t="n">
        <v>1</v>
      </c>
      <c r="AG150" s="32" t="n">
        <v>1</v>
      </c>
      <c r="AH150" s="32" t="n">
        <v>1</v>
      </c>
      <c r="AI150" s="34" t="n">
        <v>1</v>
      </c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27" t="n">
        <f aca="false">+A150+1</f>
        <v>6</v>
      </c>
      <c r="B151" s="28" t="s">
        <v>109</v>
      </c>
      <c r="C151" s="27" t="n">
        <v>1075</v>
      </c>
      <c r="D151" s="35"/>
      <c r="E151" s="32" t="n">
        <v>1</v>
      </c>
      <c r="F151" s="32" t="n">
        <v>1</v>
      </c>
      <c r="G151" s="32" t="n">
        <v>1</v>
      </c>
      <c r="H151" s="32" t="n">
        <v>1</v>
      </c>
      <c r="I151" s="32" t="n">
        <v>1</v>
      </c>
      <c r="J151" s="32" t="n">
        <v>1</v>
      </c>
      <c r="K151" s="32" t="n">
        <v>1</v>
      </c>
      <c r="L151" s="32" t="n">
        <v>1</v>
      </c>
      <c r="M151" s="32" t="n">
        <v>1</v>
      </c>
      <c r="N151" s="32" t="n">
        <v>1</v>
      </c>
      <c r="O151" s="32" t="n">
        <v>1</v>
      </c>
      <c r="P151" s="32" t="n">
        <v>1</v>
      </c>
      <c r="Q151" s="32" t="n">
        <v>1</v>
      </c>
      <c r="R151" s="32" t="n">
        <v>1</v>
      </c>
      <c r="S151" s="32" t="n">
        <v>1</v>
      </c>
      <c r="T151" s="32" t="n">
        <v>1</v>
      </c>
      <c r="U151" s="32" t="n">
        <v>1</v>
      </c>
      <c r="V151" s="32" t="n">
        <v>1</v>
      </c>
      <c r="W151" s="32" t="n">
        <v>1</v>
      </c>
      <c r="X151" s="32" t="n">
        <v>1</v>
      </c>
      <c r="Y151" s="32" t="n">
        <v>1</v>
      </c>
      <c r="Z151" s="32" t="n">
        <v>1</v>
      </c>
      <c r="AA151" s="32" t="n">
        <v>1</v>
      </c>
      <c r="AB151" s="32" t="n">
        <v>1</v>
      </c>
      <c r="AC151" s="32" t="n">
        <v>1</v>
      </c>
      <c r="AD151" s="32" t="n">
        <v>1</v>
      </c>
      <c r="AE151" s="32" t="n">
        <v>1</v>
      </c>
      <c r="AF151" s="32" t="n">
        <v>1</v>
      </c>
      <c r="AG151" s="32" t="n">
        <v>1</v>
      </c>
      <c r="AH151" s="32" t="n">
        <v>1</v>
      </c>
      <c r="AI151" s="34" t="n">
        <v>1</v>
      </c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83" t="n">
        <f aca="false">+A151+1</f>
        <v>7</v>
      </c>
      <c r="B152" s="84" t="s">
        <v>110</v>
      </c>
      <c r="C152" s="83" t="n">
        <v>1135</v>
      </c>
      <c r="D152" s="85"/>
      <c r="E152" s="45" t="n">
        <v>1</v>
      </c>
      <c r="F152" s="45" t="n">
        <v>1</v>
      </c>
      <c r="G152" s="45" t="n">
        <v>1</v>
      </c>
      <c r="H152" s="45" t="n">
        <v>1</v>
      </c>
      <c r="I152" s="45" t="n">
        <v>1</v>
      </c>
      <c r="J152" s="45" t="n">
        <v>1</v>
      </c>
      <c r="K152" s="45" t="n">
        <v>1</v>
      </c>
      <c r="L152" s="45" t="n">
        <v>1</v>
      </c>
      <c r="M152" s="45" t="n">
        <v>1</v>
      </c>
      <c r="N152" s="45" t="n">
        <v>1</v>
      </c>
      <c r="O152" s="45" t="n">
        <v>1</v>
      </c>
      <c r="P152" s="45" t="n">
        <v>1</v>
      </c>
      <c r="Q152" s="45" t="n">
        <v>1</v>
      </c>
      <c r="R152" s="45" t="n">
        <v>1</v>
      </c>
      <c r="S152" s="45" t="n">
        <v>1</v>
      </c>
      <c r="T152" s="45" t="n">
        <v>1</v>
      </c>
      <c r="U152" s="45" t="n">
        <v>1</v>
      </c>
      <c r="V152" s="45" t="n">
        <v>1</v>
      </c>
      <c r="W152" s="45" t="n">
        <v>1</v>
      </c>
      <c r="X152" s="45" t="n">
        <v>1</v>
      </c>
      <c r="Y152" s="45" t="n">
        <v>1</v>
      </c>
      <c r="Z152" s="45" t="n">
        <v>1</v>
      </c>
      <c r="AA152" s="45" t="n">
        <v>1</v>
      </c>
      <c r="AB152" s="45" t="n">
        <v>1</v>
      </c>
      <c r="AC152" s="45" t="n">
        <v>1</v>
      </c>
      <c r="AD152" s="45" t="n">
        <v>1</v>
      </c>
      <c r="AE152" s="45" t="n">
        <v>1</v>
      </c>
      <c r="AF152" s="45" t="n">
        <v>1</v>
      </c>
      <c r="AG152" s="45" t="n">
        <v>1</v>
      </c>
      <c r="AH152" s="45" t="n">
        <v>1</v>
      </c>
      <c r="AI152" s="46" t="n">
        <v>1</v>
      </c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47"/>
      <c r="B153" s="48" t="s">
        <v>11</v>
      </c>
      <c r="C153" s="49"/>
      <c r="D153" s="50"/>
      <c r="E153" s="53" t="n">
        <f aca="false">(E146*$C146)+(E147*$C147)+(E148*$C148)+(E149*$C149)+(E150*$C150)+(E151*$C151)+(E152*$C152)</f>
        <v>7217</v>
      </c>
      <c r="F153" s="53" t="n">
        <f aca="false">(F146*$C146)+(F147*$C147)+(F148*$C148)+(F149*$C149)+(F150*$C150)+(F151*$C151)+(F152*$C152)</f>
        <v>7217</v>
      </c>
      <c r="G153" s="53" t="n">
        <f aca="false">(G146*$C146)+(G147*$C147)+(G148*$C148)+(G149*$C149)+(G150*$C150)+(G151*$C151)+(G152*$C152)</f>
        <v>7217</v>
      </c>
      <c r="H153" s="53" t="n">
        <f aca="false">(H146*$C146)+(H147*$C147)+(H148*$C148)+(H149*$C149)+(H150*$C150)+(H151*$C151)+(H152*$C152)</f>
        <v>7217</v>
      </c>
      <c r="I153" s="53" t="n">
        <f aca="false">(I146*$C146)+(I147*$C147)+(I148*$C148)+(I149*$C149)+(I150*$C150)+(I151*$C151)+(I152*$C152)</f>
        <v>7217</v>
      </c>
      <c r="J153" s="53" t="n">
        <f aca="false">(J146*$C146)+(J147*$C147)+(J148*$C148)+(J149*$C149)+(J150*$C150)+(J151*$C151)+(J152*$C152)</f>
        <v>7217</v>
      </c>
      <c r="K153" s="53" t="n">
        <f aca="false">(K146*$C146)+(K147*$C147)+(K148*$C148)+(K149*$C149)+(K150*$C150)+(K151*$C151)+(K152*$C152)</f>
        <v>7217</v>
      </c>
      <c r="L153" s="53" t="n">
        <f aca="false">(L146*$C146)+(L147*$C147)+(L148*$C148)+(L149*$C149)+(L150*$C150)+(L151*$C151)+(L152*$C152)</f>
        <v>7217</v>
      </c>
      <c r="M153" s="53" t="n">
        <f aca="false">(M146*$C146)+(M147*$C147)+(M148*$C148)+(M149*$C149)+(M150*$C150)+(M151*$C151)+(M152*$C152)</f>
        <v>7217</v>
      </c>
      <c r="N153" s="53" t="n">
        <f aca="false">(N146*$C146)+(N147*$C147)+(N148*$C148)+(N149*$C149)+(N150*$C150)+(N151*$C151)+(N152*$C152)</f>
        <v>7217</v>
      </c>
      <c r="O153" s="53" t="n">
        <f aca="false">(O146*$C146)+(O147*$C147)+(O148*$C148)+(O149*$C149)+(O150*$C150)+(O151*$C151)+(O152*$C152)</f>
        <v>7217</v>
      </c>
      <c r="P153" s="53" t="n">
        <f aca="false">(P146*$C146)+(P147*$C147)+(P148*$C148)+(P149*$C149)+(P150*$C150)+(P151*$C151)+(P152*$C152)</f>
        <v>7217</v>
      </c>
      <c r="Q153" s="53" t="n">
        <f aca="false">(Q146*$C146)+(Q147*$C147)+(Q148*$C148)+(Q149*$C149)+(Q150*$C150)+(Q151*$C151)+(Q152*$C152)</f>
        <v>7217</v>
      </c>
      <c r="R153" s="53" t="n">
        <f aca="false">(R146*$C146)+(R147*$C147)+(R148*$C148)+(R149*$C149)+(R150*$C150)+(R151*$C151)+(R152*$C152)</f>
        <v>7217</v>
      </c>
      <c r="S153" s="53" t="n">
        <f aca="false">(S146*$C146)+(S147*$C147)+(S148*$C148)+(S149*$C149)+(S150*$C150)+(S151*$C151)+(S152*$C152)</f>
        <v>7217</v>
      </c>
      <c r="T153" s="53" t="n">
        <f aca="false">(T146*$C146)+(T147*$C147)+(T148*$C148)+(T149*$C149)+(T150*$C150)+(T151*$C151)+(T152*$C152)</f>
        <v>7217</v>
      </c>
      <c r="U153" s="53" t="n">
        <f aca="false">(U146*$C146)+(U147*$C147)+(U148*$C148)+(U149*$C149)+(U150*$C150)+(U151*$C151)+(U152*$C152)</f>
        <v>7217</v>
      </c>
      <c r="V153" s="53" t="n">
        <f aca="false">(V146*$C146)+(V147*$C147)+(V148*$C148)+(V149*$C149)+(V150*$C150)+(V151*$C151)+(V152*$C152)</f>
        <v>7217</v>
      </c>
      <c r="W153" s="53" t="n">
        <f aca="false">(W146*$C146)+(W147*$C147)+(W148*$C148)+(W149*$C149)+(W150*$C150)+(W151*$C151)+(W152*$C152)</f>
        <v>7217</v>
      </c>
      <c r="X153" s="53" t="n">
        <f aca="false">(X146*$C146)+(X147*$C147)+(X148*$C148)+(X149*$C149)+(X150*$C150)+(X151*$C151)+(X152*$C152)</f>
        <v>7217</v>
      </c>
      <c r="Y153" s="53" t="n">
        <f aca="false">(Y146*$C146)+(Y147*$C147)+(Y148*$C148)+(Y149*$C149)+(Y150*$C150)+(Y151*$C151)+(Y152*$C152)</f>
        <v>7217</v>
      </c>
      <c r="Z153" s="53" t="n">
        <f aca="false">(Z146*$C146)+(Z147*$C147)+(Z148*$C148)+(Z149*$C149)+(Z150*$C150)+(Z151*$C151)+(Z152*$C152)</f>
        <v>7217</v>
      </c>
      <c r="AA153" s="53" t="n">
        <f aca="false">(AA146*$C146)+(AA147*$C147)+(AA148*$C148)+(AA149*$C149)+(AA150*$C150)+(AA151*$C151)+(AA152*$C152)</f>
        <v>7217</v>
      </c>
      <c r="AB153" s="53" t="n">
        <f aca="false">(AB146*$C146)+(AB147*$C147)+(AB148*$C148)+(AB149*$C149)+(AB150*$C150)+(AB151*$C151)+(AB152*$C152)</f>
        <v>7217</v>
      </c>
      <c r="AC153" s="53" t="n">
        <f aca="false">(AC146*$C146)+(AC147*$C147)+(AC148*$C148)+(AC149*$C149)+(AC150*$C150)+(AC151*$C151)+(AC152*$C152)</f>
        <v>7217</v>
      </c>
      <c r="AD153" s="53" t="n">
        <f aca="false">(AD146*$C146)+(AD147*$C147)+(AD148*$C148)+(AD149*$C149)+(AD150*$C150)+(AD151*$C151)+(AD152*$C152)</f>
        <v>7217</v>
      </c>
      <c r="AE153" s="53" t="n">
        <f aca="false">(AE146*$C146)+(AE147*$C147)+(AE148*$C148)+(AE149*$C149)+(AE150*$C150)+(AE151*$C151)+(AE152*$C152)</f>
        <v>7217</v>
      </c>
      <c r="AF153" s="53" t="n">
        <f aca="false">(AF146*$C146)+(AF147*$C147)+(AF148*$C148)+(AF149*$C149)+(AF150*$C150)+(AF151*$C151)+(AF152*$C152)</f>
        <v>7217</v>
      </c>
      <c r="AG153" s="53" t="n">
        <f aca="false">(AG146*$C146)+(AG147*$C147)+(AG148*$C148)+(AG149*$C149)+(AG150*$C150)+(AG151*$C151)+(AG152*$C152)</f>
        <v>7217</v>
      </c>
      <c r="AH153" s="53" t="n">
        <f aca="false">(AH146*$C146)+(AH147*$C147)+(AH148*$C148)+(AH149*$C149)+(AH150*$C150)+(AH151*$C151)+(AH152*$C152)</f>
        <v>7217</v>
      </c>
      <c r="AI153" s="55" t="n">
        <f aca="false">(AI146*$C146)+(AI147*$C147)+(AI148*$C148)+(AI149*$C149)+(AI150*$C150)+(AI151*$C151)+(AI152*$C152)</f>
        <v>7217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56"/>
      <c r="B154" s="57" t="s">
        <v>12</v>
      </c>
      <c r="C154" s="58" t="n">
        <v>0.0318</v>
      </c>
      <c r="D154" s="59"/>
      <c r="E154" s="53" t="n">
        <f aca="false">E153*$C154</f>
        <v>229.5006</v>
      </c>
      <c r="F154" s="53" t="n">
        <f aca="false">F153*$C154</f>
        <v>229.5006</v>
      </c>
      <c r="G154" s="53" t="n">
        <f aca="false">G153*$C154</f>
        <v>229.5006</v>
      </c>
      <c r="H154" s="53" t="n">
        <f aca="false">H153*$C154</f>
        <v>229.5006</v>
      </c>
      <c r="I154" s="53" t="n">
        <f aca="false">I153*$C154</f>
        <v>229.5006</v>
      </c>
      <c r="J154" s="53" t="n">
        <f aca="false">J153*$C154</f>
        <v>229.5006</v>
      </c>
      <c r="K154" s="53" t="n">
        <f aca="false">K153*$C154</f>
        <v>229.5006</v>
      </c>
      <c r="L154" s="53" t="n">
        <f aca="false">L153*$C154</f>
        <v>229.5006</v>
      </c>
      <c r="M154" s="53" t="n">
        <f aca="false">M153*$C154</f>
        <v>229.5006</v>
      </c>
      <c r="N154" s="53" t="n">
        <f aca="false">N153*$C154</f>
        <v>229.5006</v>
      </c>
      <c r="O154" s="53" t="n">
        <f aca="false">O153*$C154</f>
        <v>229.5006</v>
      </c>
      <c r="P154" s="53" t="n">
        <f aca="false">P153*$C154</f>
        <v>229.5006</v>
      </c>
      <c r="Q154" s="53" t="n">
        <f aca="false">Q153*$C154</f>
        <v>229.5006</v>
      </c>
      <c r="R154" s="53" t="n">
        <f aca="false">R153*$C154</f>
        <v>229.5006</v>
      </c>
      <c r="S154" s="53" t="n">
        <f aca="false">S153*$C154</f>
        <v>229.5006</v>
      </c>
      <c r="T154" s="53" t="n">
        <f aca="false">T153*$C154</f>
        <v>229.5006</v>
      </c>
      <c r="U154" s="53" t="n">
        <f aca="false">U153*$C154</f>
        <v>229.5006</v>
      </c>
      <c r="V154" s="53" t="n">
        <f aca="false">V153*$C154</f>
        <v>229.5006</v>
      </c>
      <c r="W154" s="53" t="n">
        <f aca="false">W153*$C154</f>
        <v>229.5006</v>
      </c>
      <c r="X154" s="53" t="n">
        <f aca="false">X153*$C154</f>
        <v>229.5006</v>
      </c>
      <c r="Y154" s="53" t="n">
        <f aca="false">Y153*$C154</f>
        <v>229.5006</v>
      </c>
      <c r="Z154" s="53" t="n">
        <f aca="false">Z153*$C154</f>
        <v>229.5006</v>
      </c>
      <c r="AA154" s="53" t="n">
        <f aca="false">AA153*$C154</f>
        <v>229.5006</v>
      </c>
      <c r="AB154" s="53" t="n">
        <f aca="false">AB153*$C154</f>
        <v>229.5006</v>
      </c>
      <c r="AC154" s="53" t="n">
        <f aca="false">AC153*$C154</f>
        <v>229.5006</v>
      </c>
      <c r="AD154" s="53" t="n">
        <f aca="false">AD153*$C154</f>
        <v>229.5006</v>
      </c>
      <c r="AE154" s="53" t="n">
        <f aca="false">AE153*$C154</f>
        <v>229.5006</v>
      </c>
      <c r="AF154" s="53" t="n">
        <f aca="false">AF153*$C154</f>
        <v>229.5006</v>
      </c>
      <c r="AG154" s="53" t="n">
        <f aca="false">AG153*$C154</f>
        <v>229.5006</v>
      </c>
      <c r="AH154" s="53" t="n">
        <f aca="false">AH153*$C154</f>
        <v>229.5006</v>
      </c>
      <c r="AI154" s="55" t="n">
        <f aca="false">AI153*$C154</f>
        <v>229.5006</v>
      </c>
      <c r="AJ154" s="61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</row>
    <row r="155" customFormat="false" ht="15.95" hidden="false" customHeight="true" outlineLevel="0" collapsed="false">
      <c r="A155" s="56"/>
      <c r="B155" s="63" t="s">
        <v>13</v>
      </c>
      <c r="C155" s="64"/>
      <c r="D155" s="59"/>
      <c r="E155" s="67" t="n">
        <f aca="false">E153-E154</f>
        <v>6987.4994</v>
      </c>
      <c r="F155" s="67" t="n">
        <f aca="false">F153-F154</f>
        <v>6987.4994</v>
      </c>
      <c r="G155" s="67" t="n">
        <f aca="false">G153-G154</f>
        <v>6987.4994</v>
      </c>
      <c r="H155" s="67" t="n">
        <f aca="false">H153-H154</f>
        <v>6987.4994</v>
      </c>
      <c r="I155" s="67" t="n">
        <f aca="false">I153-I154</f>
        <v>6987.4994</v>
      </c>
      <c r="J155" s="67" t="n">
        <f aca="false">J153-J154</f>
        <v>6987.4994</v>
      </c>
      <c r="K155" s="67" t="n">
        <f aca="false">K153-K154</f>
        <v>6987.4994</v>
      </c>
      <c r="L155" s="67" t="n">
        <f aca="false">L153-L154</f>
        <v>6987.4994</v>
      </c>
      <c r="M155" s="67" t="n">
        <f aca="false">M153-M154</f>
        <v>6987.4994</v>
      </c>
      <c r="N155" s="67" t="n">
        <f aca="false">N153-N154</f>
        <v>6987.4994</v>
      </c>
      <c r="O155" s="67" t="n">
        <f aca="false">O153-O154</f>
        <v>6987.4994</v>
      </c>
      <c r="P155" s="67" t="n">
        <f aca="false">P153-P154</f>
        <v>6987.4994</v>
      </c>
      <c r="Q155" s="67" t="n">
        <f aca="false">Q153-Q154</f>
        <v>6987.4994</v>
      </c>
      <c r="R155" s="67" t="n">
        <f aca="false">R153-R154</f>
        <v>6987.4994</v>
      </c>
      <c r="S155" s="67" t="n">
        <f aca="false">S153-S154</f>
        <v>6987.4994</v>
      </c>
      <c r="T155" s="67" t="n">
        <f aca="false">T153-T154</f>
        <v>6987.4994</v>
      </c>
      <c r="U155" s="67" t="n">
        <f aca="false">U153-U154</f>
        <v>6987.4994</v>
      </c>
      <c r="V155" s="67" t="n">
        <f aca="false">V153-V154</f>
        <v>6987.4994</v>
      </c>
      <c r="W155" s="67" t="n">
        <f aca="false">W153-W154</f>
        <v>6987.4994</v>
      </c>
      <c r="X155" s="67" t="n">
        <f aca="false">X153-X154</f>
        <v>6987.4994</v>
      </c>
      <c r="Y155" s="67" t="n">
        <f aca="false">Y153-Y154</f>
        <v>6987.4994</v>
      </c>
      <c r="Z155" s="67" t="n">
        <f aca="false">Z153-Z154</f>
        <v>6987.4994</v>
      </c>
      <c r="AA155" s="67" t="n">
        <f aca="false">AA153-AA154</f>
        <v>6987.4994</v>
      </c>
      <c r="AB155" s="67" t="n">
        <f aca="false">AB153-AB154</f>
        <v>6987.4994</v>
      </c>
      <c r="AC155" s="67" t="n">
        <f aca="false">AC153-AC154</f>
        <v>6987.4994</v>
      </c>
      <c r="AD155" s="67" t="n">
        <f aca="false">AD153-AD154</f>
        <v>6987.4994</v>
      </c>
      <c r="AE155" s="67" t="n">
        <f aca="false">AE153-AE154</f>
        <v>6987.4994</v>
      </c>
      <c r="AF155" s="67" t="n">
        <f aca="false">AF153-AF154</f>
        <v>6987.4994</v>
      </c>
      <c r="AG155" s="67" t="n">
        <f aca="false">AG153-AG154</f>
        <v>6987.4994</v>
      </c>
      <c r="AH155" s="67" t="n">
        <f aca="false">AH153-AH154</f>
        <v>6987.4994</v>
      </c>
      <c r="AI155" s="69" t="n">
        <f aca="false">AI153-AI154</f>
        <v>6987.4994</v>
      </c>
      <c r="AJ155" s="61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</row>
    <row r="156" customFormat="false" ht="15.95" hidden="false" customHeight="true" outlineLevel="0" collapsed="false">
      <c r="A156" s="18"/>
      <c r="B156" s="70" t="s">
        <v>14</v>
      </c>
      <c r="C156" s="71" t="n">
        <f aca="false">SUM(C146:C152)</f>
        <v>7217</v>
      </c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72"/>
      <c r="C157" s="18" t="n">
        <f aca="false">SUM(E155:AI155)/31</f>
        <v>6987.4994</v>
      </c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8"/>
      <c r="B158" s="72"/>
      <c r="C158" s="18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95" hidden="false" customHeight="true" outlineLevel="0" collapsed="false">
      <c r="A159" s="47"/>
      <c r="B159" s="103" t="s">
        <v>111</v>
      </c>
      <c r="C159" s="49"/>
      <c r="D159" s="50"/>
      <c r="E159" s="67" t="n">
        <f aca="false">E14+E24+E35+E54+E74+E86+E97+E109+E142+E155</f>
        <v>84050.073208</v>
      </c>
      <c r="F159" s="125" t="n">
        <f aca="false">F14+F24+F35+F54+F74+F86+F97+F109+F142+F155</f>
        <v>84050.073208</v>
      </c>
      <c r="G159" s="125" t="n">
        <f aca="false">G14+G24+G35+G54+G74+G86+G97+G109+G142+G155</f>
        <v>84050.073208</v>
      </c>
      <c r="H159" s="125" t="n">
        <f aca="false">H14+H24+H35+H54+H74+H86+H97+H109+H142+H155</f>
        <v>84050.073208</v>
      </c>
      <c r="I159" s="125" t="n">
        <f aca="false">I14+I24+I35+I54+I74+I86+I97+I109+I142+I155</f>
        <v>84050.073208</v>
      </c>
      <c r="J159" s="125" t="n">
        <f aca="false">J14+J24+J35+J54+J74+J86+J97+J109+J142+J155</f>
        <v>84050.073208</v>
      </c>
      <c r="K159" s="125" t="n">
        <f aca="false">K14+K24+K35+K54+K74+K86+K97+K109+K142+K155</f>
        <v>84050.073208</v>
      </c>
      <c r="L159" s="125" t="n">
        <f aca="false">L14+L24+L35+L54+L74+L86+L97+L109+L142+L155</f>
        <v>84050.073208</v>
      </c>
      <c r="M159" s="125" t="n">
        <f aca="false">M14+M24+M35+M54+M74+M86+M97+M109+M142+M155</f>
        <v>84050.073208</v>
      </c>
      <c r="N159" s="125" t="n">
        <f aca="false">N14+N24+N35+N54+N74+N86+N97+N109+N142+N155</f>
        <v>84050.073208</v>
      </c>
      <c r="O159" s="125" t="n">
        <f aca="false">O14+O24+O35+O54+O74+O86+O97+O109+O142+O155</f>
        <v>84050.073208</v>
      </c>
      <c r="P159" s="125" t="n">
        <f aca="false">P14+P24+P35+P54+P74+P86+P97+P109+P142+P155</f>
        <v>84050.073208</v>
      </c>
      <c r="Q159" s="125" t="n">
        <f aca="false">Q14+Q24+Q35+Q54+Q74+Q86+Q97+Q109+Q142+Q155</f>
        <v>84050.073208</v>
      </c>
      <c r="R159" s="125" t="n">
        <f aca="false">R14+R24+R35+R54+R74+R86+R97+R109+R142+R155</f>
        <v>84050.073208</v>
      </c>
      <c r="S159" s="125" t="n">
        <f aca="false">S14+S24+S35+S54+S74+S86+S97+S109+S142+S155</f>
        <v>84050.073208</v>
      </c>
      <c r="T159" s="125" t="n">
        <f aca="false">T14+T24+T35+T54+T74+T86+T97+T109+T142+T155</f>
        <v>84050.073208</v>
      </c>
      <c r="U159" s="125" t="n">
        <f aca="false">U14+U24+U35+U54+U74+U86+U97+U109+U142+U155</f>
        <v>84050.073208</v>
      </c>
      <c r="V159" s="125" t="n">
        <f aca="false">V14+V24+V35+V54+V74+V86+V97+V109+V142+V155</f>
        <v>84050.073208</v>
      </c>
      <c r="W159" s="125" t="n">
        <f aca="false">W14+W24+W35+W54+W74+W86+W97+W109+W142+W155</f>
        <v>84050.073208</v>
      </c>
      <c r="X159" s="125" t="n">
        <f aca="false">X14+X24+X35+X54+X74+X86+X97+X109+X142+X155</f>
        <v>84050.073208</v>
      </c>
      <c r="Y159" s="125" t="n">
        <f aca="false">Y14+Y24+Y35+Y54+Y74+Y86+Y97+Y109+Y142+Y155</f>
        <v>84050.073208</v>
      </c>
      <c r="Z159" s="125" t="n">
        <f aca="false">Z14+Z24+Z35+Z54+Z74+Z86+Z97+Z109+Z142+Z155</f>
        <v>84050.073208</v>
      </c>
      <c r="AA159" s="125" t="n">
        <f aca="false">AA14+AA24+AA35+AA54+AA74+AA86+AA97+AA109+AA142+AA155</f>
        <v>84050.073208</v>
      </c>
      <c r="AB159" s="125" t="n">
        <f aca="false">AB14+AB24+AB35+AB54+AB74+AB86+AB97+AB109+AB142+AB155</f>
        <v>84050.073208</v>
      </c>
      <c r="AC159" s="125" t="n">
        <f aca="false">AC14+AC24+AC35+AC54+AC74+AC86+AC97+AC109+AC142+AC155</f>
        <v>84050.073208</v>
      </c>
      <c r="AD159" s="125" t="n">
        <f aca="false">AD14+AD24+AD35+AD54+AD74+AD86+AD97+AD109+AD142+AD155</f>
        <v>84050.073208</v>
      </c>
      <c r="AE159" s="125" t="n">
        <f aca="false">AE14+AE24+AE35+AE54+AE74+AE86+AE97+AE109+AE142+AE155</f>
        <v>84050.073208</v>
      </c>
      <c r="AF159" s="125" t="n">
        <f aca="false">AF14+AF24+AF35+AF54+AF74+AF86+AF97+AF109+AF142+AF155</f>
        <v>84050.073208</v>
      </c>
      <c r="AG159" s="125" t="n">
        <f aca="false">AG14+AG24+AG35+AG54+AG74+AG86+AG97+AG109+AG142+AG155</f>
        <v>84050.073208</v>
      </c>
      <c r="AH159" s="125" t="n">
        <f aca="false">AH14+AH24+AH35+AH54+AH74+AH86+AH97+AH109+AH142+AH155</f>
        <v>84050.073208</v>
      </c>
      <c r="AI159" s="106" t="n">
        <f aca="false">AI14+AI24+AI35+AI54+AI74+AI86+AI97+AI109+AI142+AI155</f>
        <v>84050.073208</v>
      </c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5.95" hidden="false" customHeight="true" outlineLevel="0" collapsed="false">
      <c r="A160" s="18"/>
      <c r="B160" s="70" t="s">
        <v>14</v>
      </c>
      <c r="C160" s="71" t="n">
        <f aca="false">C15+C25+C36+C55+C75+C87+C98+C110+C143+C156</f>
        <v>86920</v>
      </c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5.95" hidden="false" customHeight="true" outlineLevel="0" collapsed="false">
      <c r="A161" s="18"/>
      <c r="B161" s="72"/>
      <c r="C161" s="18" t="n">
        <f aca="false">SUM(E159:AI159)/31</f>
        <v>84050.073208</v>
      </c>
      <c r="D161" s="20"/>
      <c r="E161" s="109" t="n">
        <f aca="false">(E12+E22+E33+E52+E72+E84+E95+E140+E153)/87012</f>
        <v>0.94121075253988</v>
      </c>
      <c r="F161" s="109" t="n">
        <f aca="false">(F12+F22+F33+F52+F72+F84+F95+F140+F153)/87012</f>
        <v>0.94121075253988</v>
      </c>
      <c r="G161" s="109" t="n">
        <f aca="false">(G12+G22+G33+G52+G72+G84+G95+G140+G153)/87012</f>
        <v>0.94121075253988</v>
      </c>
      <c r="H161" s="109" t="n">
        <f aca="false">(H12+H22+H33+H52+H72+H84+H95+H140+H153)/87012</f>
        <v>0.94121075253988</v>
      </c>
      <c r="I161" s="109" t="n">
        <f aca="false">(I12+I22+I33+I52+I72+I84+I95+I140+I153)/87012</f>
        <v>0.94121075253988</v>
      </c>
      <c r="J161" s="109" t="n">
        <f aca="false">(J12+J22+J33+J52+J72+J84+J95+J140+J153)/87012</f>
        <v>0.94121075253988</v>
      </c>
      <c r="K161" s="109" t="n">
        <f aca="false">(K12+K22+K33+K52+K72+K84+K95+K140+K153)/87012</f>
        <v>0.94121075253988</v>
      </c>
      <c r="L161" s="109" t="n">
        <f aca="false">(L12+L22+L33+L52+L72+L84+L95+L140+L153)/87012</f>
        <v>0.94121075253988</v>
      </c>
      <c r="M161" s="109" t="n">
        <f aca="false">(M12+M22+M33+M52+M72+M84+M95+M140+M153)/87012</f>
        <v>0.94121075253988</v>
      </c>
      <c r="N161" s="109" t="n">
        <f aca="false">(N12+N22+N33+N52+N72+N84+N95+N140+N153)/87012</f>
        <v>0.94121075253988</v>
      </c>
      <c r="O161" s="109" t="n">
        <f aca="false">(O12+O22+O33+O52+O72+O84+O95+O140+O153)/87012</f>
        <v>0.94121075253988</v>
      </c>
      <c r="P161" s="109" t="n">
        <f aca="false">(P12+P22+P33+P52+P72+P84+P95+P140+P153)/87012</f>
        <v>0.94121075253988</v>
      </c>
      <c r="Q161" s="109" t="n">
        <f aca="false">(Q12+Q22+Q33+Q52+Q72+Q84+Q95+Q140+Q153)/87012</f>
        <v>0.94121075253988</v>
      </c>
      <c r="R161" s="109" t="n">
        <f aca="false">(R12+R22+R33+R52+R72+R84+R95+R140+R153)/87012</f>
        <v>0.94121075253988</v>
      </c>
      <c r="S161" s="109" t="n">
        <f aca="false">(S12+S22+S33+S52+S72+S84+S95+S140+S153)/87012</f>
        <v>0.94121075253988</v>
      </c>
      <c r="T161" s="109" t="n">
        <f aca="false">(T12+T22+T33+T52+T72+T84+T95+T140+T153)/87012</f>
        <v>0.94121075253988</v>
      </c>
      <c r="U161" s="109" t="n">
        <f aca="false">(U12+U22+U33+U52+U72+U84+U95+U140+U153)/87012</f>
        <v>0.94121075253988</v>
      </c>
      <c r="V161" s="109" t="n">
        <f aca="false">(V12+V22+V33+V52+V72+V84+V95+V140+V153)/87012</f>
        <v>0.94121075253988</v>
      </c>
      <c r="W161" s="109" t="n">
        <f aca="false">(W12+W22+W33+W52+W72+W84+W95+W140+W153)/87012</f>
        <v>0.94121075253988</v>
      </c>
      <c r="X161" s="109" t="n">
        <f aca="false">(X12+X22+X33+X52+X72+X84+X95+X140+X153)/87012</f>
        <v>0.94121075253988</v>
      </c>
      <c r="Y161" s="109" t="n">
        <f aca="false">(Y12+Y22+Y33+Y52+Y72+Y84+Y95+Y140+Y153)/87012</f>
        <v>0.94121075253988</v>
      </c>
      <c r="Z161" s="109" t="n">
        <f aca="false">(Z12+Z22+Z33+Z52+Z72+Z84+Z95+Z140+Z153)/87012</f>
        <v>0.94121075253988</v>
      </c>
      <c r="AA161" s="109" t="n">
        <f aca="false">(AA12+AA22+AA33+AA52+AA72+AA84+AA95+AA140+AA153)/87012</f>
        <v>0.94121075253988</v>
      </c>
      <c r="AB161" s="109" t="n">
        <f aca="false">(AB12+AB22+AB33+AB52+AB72+AB84+AB95+AB140+AB153)/87012</f>
        <v>0.94121075253988</v>
      </c>
      <c r="AC161" s="109" t="n">
        <f aca="false">(AC12+AC22+AC33+AC52+AC72+AC84+AC95+AC140+AC153)/87012</f>
        <v>0.94121075253988</v>
      </c>
      <c r="AD161" s="109" t="n">
        <f aca="false">(AD12+AD22+AD33+AD52+AD72+AD84+AD95+AD140+AD153)/87012</f>
        <v>0.94121075253988</v>
      </c>
      <c r="AE161" s="109" t="n">
        <f aca="false">(AE12+AE22+AE33+AE52+AE72+AE84+AE95+AE140+AE153)/87012</f>
        <v>0.94121075253988</v>
      </c>
      <c r="AF161" s="109" t="n">
        <f aca="false">(AF12+AF22+AF33+AF52+AF72+AF84+AF95+AF140+AF153)/87012</f>
        <v>0.94121075253988</v>
      </c>
      <c r="AG161" s="109" t="n">
        <f aca="false">(AG12+AG22+AG33+AG52+AG72+AG84+AG95+AG140+AG153)/87012</f>
        <v>0.94121075253988</v>
      </c>
      <c r="AH161" s="109" t="n">
        <f aca="false">(AH12+AH22+AH33+AH52+AH72+AH84+AH95+AH140+AH153)/87012</f>
        <v>0.94121075253988</v>
      </c>
      <c r="AI161" s="111" t="n">
        <f aca="false">(AI12+AI22+AI33+AI52+AI72+AI84+AI95+AI140+AI153)/87012</f>
        <v>0.94121075253988</v>
      </c>
      <c r="AJ161" s="112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5.95" hidden="false" customHeight="true" outlineLevel="0" collapsed="false">
      <c r="A162" s="18"/>
      <c r="B162" s="72"/>
      <c r="C162" s="18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5.95" hidden="false" customHeight="true" outlineLevel="0" collapsed="false">
      <c r="A163" s="18"/>
      <c r="B163" s="72"/>
      <c r="C163" s="18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5.95" hidden="false" customHeight="true" outlineLevel="0" collapsed="false">
      <c r="A164" s="113"/>
      <c r="B164" s="114"/>
      <c r="C164" s="115"/>
      <c r="D164" s="20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20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5" customFormat="false" ht="15.75" hidden="false" customHeight="false" outlineLevel="0" collapsed="false">
      <c r="A165" s="121"/>
      <c r="B165" s="121"/>
      <c r="C165" s="121"/>
      <c r="D165" s="20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37104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81" t="n">
        <v>0</v>
      </c>
      <c r="AD4" s="81" t="n">
        <v>0</v>
      </c>
      <c r="AE4" s="81" t="n">
        <v>0</v>
      </c>
      <c r="AF4" s="81" t="n">
        <v>0</v>
      </c>
      <c r="AG4" s="81" t="n">
        <v>0</v>
      </c>
      <c r="AH4" s="81" t="n">
        <v>0</v>
      </c>
      <c r="AI4" s="91" t="n">
        <v>0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3" t="n">
        <f aca="false">+A10+1</f>
        <v>8</v>
      </c>
      <c r="B11" s="84" t="s">
        <v>10</v>
      </c>
      <c r="C11" s="83" t="n">
        <v>1194</v>
      </c>
      <c r="D11" s="85"/>
      <c r="E11" s="45" t="n">
        <v>1</v>
      </c>
      <c r="F11" s="45" t="n">
        <v>1</v>
      </c>
      <c r="G11" s="45" t="n">
        <v>1</v>
      </c>
      <c r="H11" s="45" t="n">
        <v>1</v>
      </c>
      <c r="I11" s="45" t="n">
        <v>1</v>
      </c>
      <c r="J11" s="45" t="n">
        <v>1</v>
      </c>
      <c r="K11" s="45" t="n">
        <v>1</v>
      </c>
      <c r="L11" s="45" t="n">
        <v>1</v>
      </c>
      <c r="M11" s="45" t="n">
        <v>1</v>
      </c>
      <c r="N11" s="45" t="n">
        <v>1</v>
      </c>
      <c r="O11" s="45" t="n">
        <v>1</v>
      </c>
      <c r="P11" s="45" t="n">
        <v>1</v>
      </c>
      <c r="Q11" s="45" t="n">
        <v>1</v>
      </c>
      <c r="R11" s="45" t="n">
        <v>1</v>
      </c>
      <c r="S11" s="45" t="n">
        <v>1</v>
      </c>
      <c r="T11" s="45" t="n">
        <v>1</v>
      </c>
      <c r="U11" s="45" t="n">
        <v>1</v>
      </c>
      <c r="V11" s="45" t="n">
        <v>1</v>
      </c>
      <c r="W11" s="45" t="n">
        <v>1</v>
      </c>
      <c r="X11" s="45" t="n">
        <v>1</v>
      </c>
      <c r="Y11" s="45" t="n">
        <v>1</v>
      </c>
      <c r="Z11" s="45" t="n">
        <v>1</v>
      </c>
      <c r="AA11" s="45" t="n">
        <v>1</v>
      </c>
      <c r="AB11" s="45" t="n">
        <v>1</v>
      </c>
      <c r="AC11" s="45" t="n">
        <v>1</v>
      </c>
      <c r="AD11" s="45" t="n">
        <v>1</v>
      </c>
      <c r="AE11" s="45" t="n">
        <v>1</v>
      </c>
      <c r="AF11" s="45" t="n">
        <v>1</v>
      </c>
      <c r="AG11" s="45" t="n">
        <v>1</v>
      </c>
      <c r="AH11" s="45" t="n">
        <v>1</v>
      </c>
      <c r="AI11" s="46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47"/>
      <c r="B12" s="48" t="s">
        <v>11</v>
      </c>
      <c r="C12" s="49"/>
      <c r="D12" s="50"/>
      <c r="E12" s="53" t="n">
        <f aca="false">(E4*$C4)+(E5*$C5)+(E6*$C6)+(E7*$C7)+(E8*$C8)+(E9*$C9)+(E10*$C10)+(E11*$C11)</f>
        <v>7702</v>
      </c>
      <c r="F12" s="53" t="n">
        <f aca="false">(F4*$C4)+(F5*$C5)+(F6*$C6)+(F7*$C7)+(F8*$C8)+(F9*$C9)+(F10*$C10)+(F11*$C11)</f>
        <v>7702</v>
      </c>
      <c r="G12" s="53" t="n">
        <f aca="false">(G4*$C4)+(G5*$C5)+(G6*$C6)+(G7*$C7)+(G8*$C8)+(G9*$C9)+(G10*$C10)+(G11*$C11)</f>
        <v>7702</v>
      </c>
      <c r="H12" s="53" t="n">
        <f aca="false">(H4*$C4)+(H5*$C5)+(H6*$C6)+(H7*$C7)+(H8*$C8)+(H9*$C9)+(H10*$C10)+(H11*$C11)</f>
        <v>7702</v>
      </c>
      <c r="I12" s="53" t="n">
        <f aca="false">(I4*$C4)+(I5*$C5)+(I6*$C6)+(I7*$C7)+(I8*$C8)+(I9*$C9)+(I10*$C10)+(I11*$C11)</f>
        <v>7702</v>
      </c>
      <c r="J12" s="53" t="n">
        <f aca="false">(J4*$C4)+(J5*$C5)+(J6*$C6)+(J7*$C7)+(J8*$C8)+(J9*$C9)+(J10*$C10)+(J11*$C11)</f>
        <v>7702</v>
      </c>
      <c r="K12" s="53" t="n">
        <f aca="false">(K4*$C4)+(K5*$C5)+(K6*$C6)+(K7*$C7)+(K8*$C8)+(K9*$C9)+(K10*$C10)+(K11*$C11)</f>
        <v>7702</v>
      </c>
      <c r="L12" s="53" t="n">
        <f aca="false">(L4*$C4)+(L5*$C5)+(L6*$C6)+(L7*$C7)+(L8*$C8)+(L9*$C9)+(L10*$C10)+(L11*$C11)</f>
        <v>7702</v>
      </c>
      <c r="M12" s="53" t="n">
        <f aca="false">(M4*$C4)+(M5*$C5)+(M6*$C6)+(M7*$C7)+(M8*$C8)+(M9*$C9)+(M10*$C10)+(M11*$C11)</f>
        <v>7702</v>
      </c>
      <c r="N12" s="53" t="n">
        <f aca="false">(N4*$C4)+(N5*$C5)+(N6*$C6)+(N7*$C7)+(N8*$C8)+(N9*$C9)+(N10*$C10)+(N11*$C11)</f>
        <v>7702</v>
      </c>
      <c r="O12" s="53" t="n">
        <f aca="false">(O4*$C4)+(O5*$C5)+(O6*$C6)+(O7*$C7)+(O8*$C8)+(O9*$C9)+(O10*$C10)+(O11*$C11)</f>
        <v>7702</v>
      </c>
      <c r="P12" s="53" t="n">
        <f aca="false">(P4*$C4)+(P5*$C5)+(P6*$C6)+(P7*$C7)+(P8*$C8)+(P9*$C9)+(P10*$C10)+(P11*$C11)</f>
        <v>7702</v>
      </c>
      <c r="Q12" s="53" t="n">
        <f aca="false">(Q4*$C4)+(Q5*$C5)+(Q6*$C6)+(Q7*$C7)+(Q8*$C8)+(Q9*$C9)+(Q10*$C10)+(Q11*$C11)</f>
        <v>7702</v>
      </c>
      <c r="R12" s="53" t="n">
        <f aca="false">(R4*$C4)+(R5*$C5)+(R6*$C6)+(R7*$C7)+(R8*$C8)+(R9*$C9)+(R10*$C10)+(R11*$C11)</f>
        <v>7702</v>
      </c>
      <c r="S12" s="53" t="n">
        <f aca="false">(S4*$C4)+(S5*$C5)+(S6*$C6)+(S7*$C7)+(S8*$C8)+(S9*$C9)+(S10*$C10)+(S11*$C11)</f>
        <v>7702</v>
      </c>
      <c r="T12" s="53" t="n">
        <f aca="false">(T4*$C4)+(T5*$C5)+(T6*$C6)+(T7*$C7)+(T8*$C8)+(T9*$C9)+(T10*$C10)+(T11*$C11)</f>
        <v>7702</v>
      </c>
      <c r="U12" s="53" t="n">
        <f aca="false">(U4*$C4)+(U5*$C5)+(U6*$C6)+(U7*$C7)+(U8*$C8)+(U9*$C9)+(U10*$C10)+(U11*$C11)</f>
        <v>7702</v>
      </c>
      <c r="V12" s="53" t="n">
        <f aca="false">(V4*$C4)+(V5*$C5)+(V6*$C6)+(V7*$C7)+(V8*$C8)+(V9*$C9)+(V10*$C10)+(V11*$C11)</f>
        <v>7702</v>
      </c>
      <c r="W12" s="53" t="n">
        <f aca="false">(W4*$C4)+(W5*$C5)+(W6*$C6)+(W7*$C7)+(W8*$C8)+(W9*$C9)+(W10*$C10)+(W11*$C11)</f>
        <v>7702</v>
      </c>
      <c r="X12" s="53" t="n">
        <f aca="false">(X4*$C4)+(X5*$C5)+(X6*$C6)+(X7*$C7)+(X8*$C8)+(X9*$C9)+(X10*$C10)+(X11*$C11)</f>
        <v>7702</v>
      </c>
      <c r="Y12" s="53" t="n">
        <f aca="false">(Y4*$C4)+(Y5*$C5)+(Y6*$C6)+(Y7*$C7)+(Y8*$C8)+(Y9*$C9)+(Y10*$C10)+(Y11*$C11)</f>
        <v>7702</v>
      </c>
      <c r="Z12" s="53" t="n">
        <f aca="false">(Z4*$C4)+(Z5*$C5)+(Z6*$C6)+(Z7*$C7)+(Z8*$C8)+(Z9*$C9)+(Z10*$C10)+(Z11*$C11)</f>
        <v>7702</v>
      </c>
      <c r="AA12" s="53" t="n">
        <f aca="false">(AA4*$C4)+(AA5*$C5)+(AA6*$C6)+(AA7*$C7)+(AA8*$C8)+(AA9*$C9)+(AA10*$C10)+(AA11*$C11)</f>
        <v>7702</v>
      </c>
      <c r="AB12" s="53" t="n">
        <f aca="false">(AB4*$C4)+(AB5*$C5)+(AB6*$C6)+(AB7*$C7)+(AB8*$C8)+(AB9*$C9)+(AB10*$C10)+(AB11*$C11)</f>
        <v>7702</v>
      </c>
      <c r="AC12" s="53" t="n">
        <f aca="false">(AC4*$C4)+(AC5*$C5)+(AC6*$C6)+(AC7*$C7)+(AC8*$C8)+(AC9*$C9)+(AC10*$C10)+(AC11*$C11)</f>
        <v>6892</v>
      </c>
      <c r="AD12" s="53" t="n">
        <f aca="false">(AD4*$C4)+(AD5*$C5)+(AD6*$C6)+(AD7*$C7)+(AD8*$C8)+(AD9*$C9)+(AD10*$C10)+(AD11*$C11)</f>
        <v>6892</v>
      </c>
      <c r="AE12" s="53" t="n">
        <f aca="false">(AE4*$C4)+(AE5*$C5)+(AE6*$C6)+(AE7*$C7)+(AE8*$C8)+(AE9*$C9)+(AE10*$C10)+(AE11*$C11)</f>
        <v>6892</v>
      </c>
      <c r="AF12" s="53" t="n">
        <f aca="false">(AF4*$C4)+(AF5*$C5)+(AF6*$C6)+(AF7*$C7)+(AF8*$C8)+(AF9*$C9)+(AF10*$C10)+(AF11*$C11)</f>
        <v>6892</v>
      </c>
      <c r="AG12" s="53" t="n">
        <f aca="false">(AG4*$C4)+(AG5*$C5)+(AG6*$C6)+(AG7*$C7)+(AG8*$C8)+(AG9*$C9)+(AG10*$C10)+(AG11*$C11)</f>
        <v>6892</v>
      </c>
      <c r="AH12" s="53" t="n">
        <f aca="false">(AH4*$C4)+(AH5*$C5)+(AH6*$C6)+(AH7*$C7)+(AH8*$C8)+(AH9*$C9)+(AH10*$C10)+(AH11*$C11)</f>
        <v>6892</v>
      </c>
      <c r="AI12" s="55" t="n">
        <f aca="false">(AI4*$C4)+(AI5*$C5)+(AI6*$C6)+(AI7*$C7)+(AI8*$C8)+(AI9*$C9)+(AI10*$C10)+(AI11*$C11)</f>
        <v>6892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56"/>
      <c r="B13" s="57" t="s">
        <v>12</v>
      </c>
      <c r="C13" s="58" t="n">
        <v>0.0432</v>
      </c>
      <c r="D13" s="59"/>
      <c r="E13" s="53" t="n">
        <f aca="false">E12*$C13</f>
        <v>332.7264</v>
      </c>
      <c r="F13" s="53" t="n">
        <f aca="false">F12*$C13</f>
        <v>332.7264</v>
      </c>
      <c r="G13" s="53" t="n">
        <f aca="false">G12*$C13</f>
        <v>332.7264</v>
      </c>
      <c r="H13" s="53" t="n">
        <f aca="false">H12*$C13</f>
        <v>332.7264</v>
      </c>
      <c r="I13" s="53" t="n">
        <f aca="false">I12*$C13</f>
        <v>332.7264</v>
      </c>
      <c r="J13" s="53" t="n">
        <f aca="false">J12*$C13</f>
        <v>332.7264</v>
      </c>
      <c r="K13" s="53" t="n">
        <f aca="false">K12*$C13</f>
        <v>332.7264</v>
      </c>
      <c r="L13" s="53" t="n">
        <f aca="false">L12*$C13</f>
        <v>332.7264</v>
      </c>
      <c r="M13" s="53" t="n">
        <f aca="false">M12*$C13</f>
        <v>332.7264</v>
      </c>
      <c r="N13" s="53" t="n">
        <f aca="false">N12*$C13</f>
        <v>332.7264</v>
      </c>
      <c r="O13" s="53" t="n">
        <f aca="false">O12*$C13</f>
        <v>332.7264</v>
      </c>
      <c r="P13" s="53" t="n">
        <f aca="false">P12*$C13</f>
        <v>332.7264</v>
      </c>
      <c r="Q13" s="53" t="n">
        <f aca="false">Q12*$C13</f>
        <v>332.7264</v>
      </c>
      <c r="R13" s="53" t="n">
        <f aca="false">R12*$C13</f>
        <v>332.7264</v>
      </c>
      <c r="S13" s="53" t="n">
        <f aca="false">S12*$C13</f>
        <v>332.7264</v>
      </c>
      <c r="T13" s="53" t="n">
        <f aca="false">T12*$C13</f>
        <v>332.7264</v>
      </c>
      <c r="U13" s="53" t="n">
        <f aca="false">U12*$C13</f>
        <v>332.7264</v>
      </c>
      <c r="V13" s="53" t="n">
        <f aca="false">V12*$C13</f>
        <v>332.7264</v>
      </c>
      <c r="W13" s="53" t="n">
        <f aca="false">W12*$C13</f>
        <v>332.7264</v>
      </c>
      <c r="X13" s="53" t="n">
        <f aca="false">X12*$C13</f>
        <v>332.7264</v>
      </c>
      <c r="Y13" s="53" t="n">
        <f aca="false">Y12*$C13</f>
        <v>332.7264</v>
      </c>
      <c r="Z13" s="53" t="n">
        <f aca="false">Z12*$C13</f>
        <v>332.7264</v>
      </c>
      <c r="AA13" s="53" t="n">
        <f aca="false">AA12*$C13</f>
        <v>332.7264</v>
      </c>
      <c r="AB13" s="53" t="n">
        <f aca="false">AB12*$C13</f>
        <v>332.7264</v>
      </c>
      <c r="AC13" s="53" t="n">
        <f aca="false">AC12*$C13</f>
        <v>297.7344</v>
      </c>
      <c r="AD13" s="53" t="n">
        <f aca="false">AD12*$C13</f>
        <v>297.7344</v>
      </c>
      <c r="AE13" s="53" t="n">
        <f aca="false">AE12*$C13</f>
        <v>297.7344</v>
      </c>
      <c r="AF13" s="53" t="n">
        <f aca="false">AF12*$C13</f>
        <v>297.7344</v>
      </c>
      <c r="AG13" s="53" t="n">
        <f aca="false">AG12*$C13</f>
        <v>297.7344</v>
      </c>
      <c r="AH13" s="53" t="n">
        <f aca="false">AH12*$C13</f>
        <v>297.7344</v>
      </c>
      <c r="AI13" s="55" t="n">
        <f aca="false">AI12*$C13</f>
        <v>297.7344</v>
      </c>
      <c r="AJ13" s="61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15.95" hidden="false" customHeight="true" outlineLevel="0" collapsed="false">
      <c r="A14" s="56"/>
      <c r="B14" s="63" t="s">
        <v>13</v>
      </c>
      <c r="C14" s="64"/>
      <c r="D14" s="59"/>
      <c r="E14" s="67" t="n">
        <f aca="false">E12-E13</f>
        <v>7369.2736</v>
      </c>
      <c r="F14" s="67" t="n">
        <f aca="false">F12-F13</f>
        <v>7369.2736</v>
      </c>
      <c r="G14" s="67" t="n">
        <f aca="false">G12-G13</f>
        <v>7369.2736</v>
      </c>
      <c r="H14" s="67" t="n">
        <f aca="false">H12-H13</f>
        <v>7369.2736</v>
      </c>
      <c r="I14" s="67" t="n">
        <f aca="false">I12-I13</f>
        <v>7369.2736</v>
      </c>
      <c r="J14" s="67" t="n">
        <f aca="false">J12-J13</f>
        <v>7369.2736</v>
      </c>
      <c r="K14" s="67" t="n">
        <f aca="false">K12-K13</f>
        <v>7369.2736</v>
      </c>
      <c r="L14" s="67" t="n">
        <f aca="false">L12-L13</f>
        <v>7369.2736</v>
      </c>
      <c r="M14" s="67" t="n">
        <f aca="false">M12-M13</f>
        <v>7369.2736</v>
      </c>
      <c r="N14" s="67" t="n">
        <f aca="false">N12-N13</f>
        <v>7369.2736</v>
      </c>
      <c r="O14" s="67" t="n">
        <f aca="false">O12-O13</f>
        <v>7369.2736</v>
      </c>
      <c r="P14" s="67" t="n">
        <f aca="false">P12-P13</f>
        <v>7369.2736</v>
      </c>
      <c r="Q14" s="67" t="n">
        <f aca="false">Q12-Q13</f>
        <v>7369.2736</v>
      </c>
      <c r="R14" s="67" t="n">
        <f aca="false">R12-R13</f>
        <v>7369.2736</v>
      </c>
      <c r="S14" s="67" t="n">
        <f aca="false">S12-S13</f>
        <v>7369.2736</v>
      </c>
      <c r="T14" s="67" t="n">
        <f aca="false">T12-T13</f>
        <v>7369.2736</v>
      </c>
      <c r="U14" s="67" t="n">
        <f aca="false">U12-U13</f>
        <v>7369.2736</v>
      </c>
      <c r="V14" s="67" t="n">
        <f aca="false">V12-V13</f>
        <v>7369.2736</v>
      </c>
      <c r="W14" s="67" t="n">
        <f aca="false">W12-W13</f>
        <v>7369.2736</v>
      </c>
      <c r="X14" s="67" t="n">
        <f aca="false">X12-X13</f>
        <v>7369.2736</v>
      </c>
      <c r="Y14" s="67" t="n">
        <f aca="false">Y12-Y13</f>
        <v>7369.2736</v>
      </c>
      <c r="Z14" s="67" t="n">
        <f aca="false">Z12-Z13</f>
        <v>7369.2736</v>
      </c>
      <c r="AA14" s="67" t="n">
        <f aca="false">AA12-AA13</f>
        <v>7369.2736</v>
      </c>
      <c r="AB14" s="67" t="n">
        <f aca="false">AB12-AB13</f>
        <v>7369.2736</v>
      </c>
      <c r="AC14" s="67" t="n">
        <f aca="false">AC12-AC13</f>
        <v>6594.2656</v>
      </c>
      <c r="AD14" s="67" t="n">
        <f aca="false">AD12-AD13</f>
        <v>6594.2656</v>
      </c>
      <c r="AE14" s="67" t="n">
        <f aca="false">AE12-AE13</f>
        <v>6594.2656</v>
      </c>
      <c r="AF14" s="67" t="n">
        <f aca="false">AF12-AF13</f>
        <v>6594.2656</v>
      </c>
      <c r="AG14" s="67" t="n">
        <f aca="false">AG12-AG13</f>
        <v>6594.2656</v>
      </c>
      <c r="AH14" s="67" t="n">
        <f aca="false">AH12-AH13</f>
        <v>6594.2656</v>
      </c>
      <c r="AI14" s="69" t="n">
        <f aca="false">AI12-AI13</f>
        <v>6594.2656</v>
      </c>
      <c r="AJ14" s="61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</row>
    <row r="15" customFormat="false" ht="15.95" hidden="false" customHeight="true" outlineLevel="0" collapsed="false">
      <c r="A15" s="18"/>
      <c r="B15" s="70" t="s">
        <v>14</v>
      </c>
      <c r="C15" s="71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72"/>
      <c r="C16" s="18" t="n">
        <f aca="false">SUM(E14:AI14)/31</f>
        <v>7194.27179354839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3" t="n">
        <f aca="false">+A20+1</f>
        <v>4</v>
      </c>
      <c r="B21" s="84" t="s">
        <v>19</v>
      </c>
      <c r="C21" s="83" t="n">
        <v>1250</v>
      </c>
      <c r="D21" s="85"/>
      <c r="E21" s="45" t="n">
        <v>1</v>
      </c>
      <c r="F21" s="45" t="n">
        <v>1</v>
      </c>
      <c r="G21" s="45" t="n">
        <v>1</v>
      </c>
      <c r="H21" s="45" t="n">
        <v>1</v>
      </c>
      <c r="I21" s="45" t="n">
        <v>1</v>
      </c>
      <c r="J21" s="45" t="n">
        <v>1</v>
      </c>
      <c r="K21" s="45" t="n">
        <v>1</v>
      </c>
      <c r="L21" s="45" t="n">
        <v>1</v>
      </c>
      <c r="M21" s="45" t="n">
        <v>1</v>
      </c>
      <c r="N21" s="45" t="n">
        <v>1</v>
      </c>
      <c r="O21" s="45" t="n">
        <v>1</v>
      </c>
      <c r="P21" s="45" t="n">
        <v>1</v>
      </c>
      <c r="Q21" s="45" t="n">
        <v>1</v>
      </c>
      <c r="R21" s="45" t="n">
        <v>1</v>
      </c>
      <c r="S21" s="45" t="n">
        <v>1</v>
      </c>
      <c r="T21" s="45" t="n">
        <v>1</v>
      </c>
      <c r="U21" s="45" t="n">
        <v>1</v>
      </c>
      <c r="V21" s="45" t="n">
        <v>1</v>
      </c>
      <c r="W21" s="45" t="n">
        <v>1</v>
      </c>
      <c r="X21" s="45" t="n">
        <v>1</v>
      </c>
      <c r="Y21" s="45" t="n">
        <v>1</v>
      </c>
      <c r="Z21" s="45" t="n">
        <v>1</v>
      </c>
      <c r="AA21" s="45" t="n">
        <v>1</v>
      </c>
      <c r="AB21" s="45" t="n">
        <v>1</v>
      </c>
      <c r="AC21" s="45" t="n">
        <v>1</v>
      </c>
      <c r="AD21" s="45" t="n">
        <v>1</v>
      </c>
      <c r="AE21" s="45" t="n">
        <v>1</v>
      </c>
      <c r="AF21" s="45" t="n">
        <v>1</v>
      </c>
      <c r="AG21" s="45" t="n">
        <v>1</v>
      </c>
      <c r="AH21" s="45" t="n">
        <v>1</v>
      </c>
      <c r="AI21" s="46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47"/>
      <c r="B22" s="48" t="s">
        <v>11</v>
      </c>
      <c r="C22" s="49"/>
      <c r="D22" s="50"/>
      <c r="E22" s="53" t="n">
        <f aca="false">(E18*$C18)+(E19*$C19)+(E20*$C20)+(E21*$C21)</f>
        <v>4800</v>
      </c>
      <c r="F22" s="53" t="n">
        <f aca="false">(F18*$C18)+(F19*$C19)+(F20*$C20)+(F21*$C21)</f>
        <v>4800</v>
      </c>
      <c r="G22" s="53" t="n">
        <f aca="false">(G18*$C18)+(G19*$C19)+(G20*$C20)+(G21*$C21)</f>
        <v>4800</v>
      </c>
      <c r="H22" s="53" t="n">
        <f aca="false">(H18*$C18)+(H19*$C19)+(H20*$C20)+(H21*$C21)</f>
        <v>4800</v>
      </c>
      <c r="I22" s="53" t="n">
        <f aca="false">(I18*$C18)+(I19*$C19)+(I20*$C20)+(I21*$C21)</f>
        <v>4800</v>
      </c>
      <c r="J22" s="53" t="n">
        <f aca="false">(J18*$C18)+(J19*$C19)+(J20*$C20)+(J21*$C21)</f>
        <v>4800</v>
      </c>
      <c r="K22" s="53" t="n">
        <f aca="false">(K18*$C18)+(K19*$C19)+(K20*$C20)+(K21*$C21)</f>
        <v>4800</v>
      </c>
      <c r="L22" s="53" t="n">
        <f aca="false">(L18*$C18)+(L19*$C19)+(L20*$C20)+(L21*$C21)</f>
        <v>4800</v>
      </c>
      <c r="M22" s="53" t="n">
        <f aca="false">(M18*$C18)+(M19*$C19)+(M20*$C20)+(M21*$C21)</f>
        <v>4800</v>
      </c>
      <c r="N22" s="53" t="n">
        <f aca="false">(N18*$C18)+(N19*$C19)+(N20*$C20)+(N21*$C21)</f>
        <v>4800</v>
      </c>
      <c r="O22" s="53" t="n">
        <f aca="false">(O18*$C18)+(O19*$C19)+(O20*$C20)+(O21*$C21)</f>
        <v>4800</v>
      </c>
      <c r="P22" s="53" t="n">
        <f aca="false">(P18*$C18)+(P19*$C19)+(P20*$C20)+(P21*$C21)</f>
        <v>4800</v>
      </c>
      <c r="Q22" s="53" t="n">
        <f aca="false">(Q18*$C18)+(Q19*$C19)+(Q20*$C20)+(Q21*$C21)</f>
        <v>4800</v>
      </c>
      <c r="R22" s="53" t="n">
        <f aca="false">(R18*$C18)+(R19*$C19)+(R20*$C20)+(R21*$C21)</f>
        <v>4800</v>
      </c>
      <c r="S22" s="53" t="n">
        <f aca="false">(S18*$C18)+(S19*$C19)+(S20*$C20)+(S21*$C21)</f>
        <v>4800</v>
      </c>
      <c r="T22" s="53" t="n">
        <f aca="false">(T18*$C18)+(T19*$C19)+(T20*$C20)+(T21*$C21)</f>
        <v>4800</v>
      </c>
      <c r="U22" s="53" t="n">
        <f aca="false">(U18*$C18)+(U19*$C19)+(U20*$C20)+(U21*$C21)</f>
        <v>4800</v>
      </c>
      <c r="V22" s="53" t="n">
        <f aca="false">(V18*$C18)+(V19*$C19)+(V20*$C20)+(V21*$C21)</f>
        <v>4800</v>
      </c>
      <c r="W22" s="53" t="n">
        <f aca="false">(W18*$C18)+(W19*$C19)+(W20*$C20)+(W21*$C21)</f>
        <v>4800</v>
      </c>
      <c r="X22" s="53" t="n">
        <f aca="false">(X18*$C18)+(X19*$C19)+(X20*$C20)+(X21*$C21)</f>
        <v>4800</v>
      </c>
      <c r="Y22" s="53" t="n">
        <f aca="false">(Y18*$C18)+(Y19*$C19)+(Y20*$C20)+(Y21*$C21)</f>
        <v>4800</v>
      </c>
      <c r="Z22" s="53" t="n">
        <f aca="false">(Z18*$C18)+(Z19*$C19)+(Z20*$C20)+(Z21*$C21)</f>
        <v>4800</v>
      </c>
      <c r="AA22" s="53" t="n">
        <f aca="false">(AA18*$C18)+(AA19*$C19)+(AA20*$C20)+(AA21*$C21)</f>
        <v>4800</v>
      </c>
      <c r="AB22" s="53" t="n">
        <f aca="false">(AB18*$C18)+(AB19*$C19)+(AB20*$C20)+(AB21*$C21)</f>
        <v>4800</v>
      </c>
      <c r="AC22" s="53" t="n">
        <f aca="false">(AC18*$C18)+(AC19*$C19)+(AC20*$C20)+(AC21*$C21)</f>
        <v>4800</v>
      </c>
      <c r="AD22" s="53" t="n">
        <f aca="false">(AD18*$C18)+(AD19*$C19)+(AD20*$C20)+(AD21*$C21)</f>
        <v>4800</v>
      </c>
      <c r="AE22" s="53" t="n">
        <f aca="false">(AE18*$C18)+(AE19*$C19)+(AE20*$C20)+(AE21*$C21)</f>
        <v>4800</v>
      </c>
      <c r="AF22" s="53" t="n">
        <f aca="false">(AF18*$C18)+(AF19*$C19)+(AF20*$C20)+(AF21*$C21)</f>
        <v>4800</v>
      </c>
      <c r="AG22" s="53" t="n">
        <f aca="false">(AG18*$C18)+(AG19*$C19)+(AG20*$C20)+(AG21*$C21)</f>
        <v>4800</v>
      </c>
      <c r="AH22" s="53" t="n">
        <f aca="false">(AH18*$C18)+(AH19*$C19)+(AH20*$C20)+(AH21*$C21)</f>
        <v>4800</v>
      </c>
      <c r="AI22" s="55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56"/>
      <c r="B23" s="57" t="s">
        <v>12</v>
      </c>
      <c r="C23" s="58" t="n">
        <v>0.0145</v>
      </c>
      <c r="D23" s="59"/>
      <c r="E23" s="53" t="n">
        <f aca="false">E22*$C23</f>
        <v>69.6</v>
      </c>
      <c r="F23" s="53" t="n">
        <f aca="false">F22*$C23</f>
        <v>69.6</v>
      </c>
      <c r="G23" s="53" t="n">
        <f aca="false">G22*$C23</f>
        <v>69.6</v>
      </c>
      <c r="H23" s="53" t="n">
        <f aca="false">H22*$C23</f>
        <v>69.6</v>
      </c>
      <c r="I23" s="53" t="n">
        <f aca="false">I22*$C23</f>
        <v>69.6</v>
      </c>
      <c r="J23" s="53" t="n">
        <f aca="false">J22*$C23</f>
        <v>69.6</v>
      </c>
      <c r="K23" s="53" t="n">
        <f aca="false">K22*$C23</f>
        <v>69.6</v>
      </c>
      <c r="L23" s="53" t="n">
        <f aca="false">L22*$C23</f>
        <v>69.6</v>
      </c>
      <c r="M23" s="53" t="n">
        <f aca="false">M22*$C23</f>
        <v>69.6</v>
      </c>
      <c r="N23" s="53" t="n">
        <f aca="false">N22*$C23</f>
        <v>69.6</v>
      </c>
      <c r="O23" s="53" t="n">
        <f aca="false">O22*$C23</f>
        <v>69.6</v>
      </c>
      <c r="P23" s="53" t="n">
        <f aca="false">P22*$C23</f>
        <v>69.6</v>
      </c>
      <c r="Q23" s="53" t="n">
        <f aca="false">Q22*$C23</f>
        <v>69.6</v>
      </c>
      <c r="R23" s="53" t="n">
        <f aca="false">R22*$C23</f>
        <v>69.6</v>
      </c>
      <c r="S23" s="53" t="n">
        <f aca="false">S22*$C23</f>
        <v>69.6</v>
      </c>
      <c r="T23" s="53" t="n">
        <f aca="false">T22*$C23</f>
        <v>69.6</v>
      </c>
      <c r="U23" s="53" t="n">
        <f aca="false">U22*$C23</f>
        <v>69.6</v>
      </c>
      <c r="V23" s="53" t="n">
        <f aca="false">V22*$C23</f>
        <v>69.6</v>
      </c>
      <c r="W23" s="53" t="n">
        <f aca="false">W22*$C23</f>
        <v>69.6</v>
      </c>
      <c r="X23" s="53" t="n">
        <f aca="false">X22*$C23</f>
        <v>69.6</v>
      </c>
      <c r="Y23" s="53" t="n">
        <f aca="false">Y22*$C23</f>
        <v>69.6</v>
      </c>
      <c r="Z23" s="53" t="n">
        <f aca="false">Z22*$C23</f>
        <v>69.6</v>
      </c>
      <c r="AA23" s="53" t="n">
        <f aca="false">AA22*$C23</f>
        <v>69.6</v>
      </c>
      <c r="AB23" s="53" t="n">
        <f aca="false">AB22*$C23</f>
        <v>69.6</v>
      </c>
      <c r="AC23" s="53" t="n">
        <f aca="false">AC22*$C23</f>
        <v>69.6</v>
      </c>
      <c r="AD23" s="53" t="n">
        <f aca="false">AD22*$C23</f>
        <v>69.6</v>
      </c>
      <c r="AE23" s="53" t="n">
        <f aca="false">AE22*$C23</f>
        <v>69.6</v>
      </c>
      <c r="AF23" s="53" t="n">
        <f aca="false">AF22*$C23</f>
        <v>69.6</v>
      </c>
      <c r="AG23" s="53" t="n">
        <f aca="false">AG22*$C23</f>
        <v>69.6</v>
      </c>
      <c r="AH23" s="53" t="n">
        <f aca="false">AH22*$C23</f>
        <v>69.6</v>
      </c>
      <c r="AI23" s="55" t="n">
        <f aca="false">AI22*$C23</f>
        <v>69.6</v>
      </c>
      <c r="AJ23" s="61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5.95" hidden="false" customHeight="true" outlineLevel="0" collapsed="false">
      <c r="A24" s="56"/>
      <c r="B24" s="63" t="s">
        <v>13</v>
      </c>
      <c r="C24" s="64"/>
      <c r="D24" s="59"/>
      <c r="E24" s="67" t="n">
        <f aca="false">E22-E23</f>
        <v>4730.4</v>
      </c>
      <c r="F24" s="67" t="n">
        <f aca="false">F22-F23</f>
        <v>4730.4</v>
      </c>
      <c r="G24" s="67" t="n">
        <f aca="false">G22-G23</f>
        <v>4730.4</v>
      </c>
      <c r="H24" s="67" t="n">
        <f aca="false">H22-H23</f>
        <v>4730.4</v>
      </c>
      <c r="I24" s="67" t="n">
        <f aca="false">I22-I23</f>
        <v>4730.4</v>
      </c>
      <c r="J24" s="67" t="n">
        <f aca="false">J22-J23</f>
        <v>4730.4</v>
      </c>
      <c r="K24" s="67" t="n">
        <f aca="false">K22-K23</f>
        <v>4730.4</v>
      </c>
      <c r="L24" s="67" t="n">
        <f aca="false">L22-L23</f>
        <v>4730.4</v>
      </c>
      <c r="M24" s="67" t="n">
        <f aca="false">M22-M23</f>
        <v>4730.4</v>
      </c>
      <c r="N24" s="67" t="n">
        <f aca="false">N22-N23</f>
        <v>4730.4</v>
      </c>
      <c r="O24" s="67" t="n">
        <f aca="false">O22-O23</f>
        <v>4730.4</v>
      </c>
      <c r="P24" s="67" t="n">
        <f aca="false">P22-P23</f>
        <v>4730.4</v>
      </c>
      <c r="Q24" s="67" t="n">
        <f aca="false">Q22-Q23</f>
        <v>4730.4</v>
      </c>
      <c r="R24" s="67" t="n">
        <f aca="false">R22-R23</f>
        <v>4730.4</v>
      </c>
      <c r="S24" s="67" t="n">
        <f aca="false">S22-S23</f>
        <v>4730.4</v>
      </c>
      <c r="T24" s="67" t="n">
        <f aca="false">T22-T23</f>
        <v>4730.4</v>
      </c>
      <c r="U24" s="67" t="n">
        <f aca="false">U22-U23</f>
        <v>4730.4</v>
      </c>
      <c r="V24" s="67" t="n">
        <f aca="false">V22-V23</f>
        <v>4730.4</v>
      </c>
      <c r="W24" s="67" t="n">
        <f aca="false">W22-W23</f>
        <v>4730.4</v>
      </c>
      <c r="X24" s="67" t="n">
        <f aca="false">X22-X23</f>
        <v>4730.4</v>
      </c>
      <c r="Y24" s="67" t="n">
        <f aca="false">Y22-Y23</f>
        <v>4730.4</v>
      </c>
      <c r="Z24" s="67" t="n">
        <f aca="false">Z22-Z23</f>
        <v>4730.4</v>
      </c>
      <c r="AA24" s="67" t="n">
        <f aca="false">AA22-AA23</f>
        <v>4730.4</v>
      </c>
      <c r="AB24" s="67" t="n">
        <f aca="false">AB22-AB23</f>
        <v>4730.4</v>
      </c>
      <c r="AC24" s="67" t="n">
        <f aca="false">AC22-AC23</f>
        <v>4730.4</v>
      </c>
      <c r="AD24" s="67" t="n">
        <f aca="false">AD22-AD23</f>
        <v>4730.4</v>
      </c>
      <c r="AE24" s="67" t="n">
        <f aca="false">AE22-AE23</f>
        <v>4730.4</v>
      </c>
      <c r="AF24" s="67" t="n">
        <f aca="false">AF22-AF23</f>
        <v>4730.4</v>
      </c>
      <c r="AG24" s="67" t="n">
        <f aca="false">AG22-AG23</f>
        <v>4730.4</v>
      </c>
      <c r="AH24" s="67" t="n">
        <f aca="false">AH22-AH23</f>
        <v>4730.4</v>
      </c>
      <c r="AI24" s="69" t="n">
        <f aca="false">AI22-AI23</f>
        <v>4730.4</v>
      </c>
      <c r="AJ24" s="61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</row>
    <row r="25" customFormat="false" ht="15.95" hidden="false" customHeight="true" outlineLevel="0" collapsed="false">
      <c r="A25" s="18"/>
      <c r="B25" s="70" t="s">
        <v>14</v>
      </c>
      <c r="C25" s="71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72"/>
      <c r="C26" s="18" t="n">
        <f aca="false">SUM(E24:AI24)/31</f>
        <v>4730.4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3" t="n">
        <f aca="false">+A31+1</f>
        <v>5</v>
      </c>
      <c r="B32" s="84" t="s">
        <v>25</v>
      </c>
      <c r="C32" s="83" t="n">
        <v>693</v>
      </c>
      <c r="D32" s="85"/>
      <c r="E32" s="45" t="n">
        <v>1</v>
      </c>
      <c r="F32" s="45" t="n">
        <v>1</v>
      </c>
      <c r="G32" s="45" t="n">
        <v>1</v>
      </c>
      <c r="H32" s="45" t="n">
        <v>1</v>
      </c>
      <c r="I32" s="45" t="n">
        <v>1</v>
      </c>
      <c r="J32" s="45" t="n">
        <v>1</v>
      </c>
      <c r="K32" s="45" t="n">
        <v>1</v>
      </c>
      <c r="L32" s="45" t="n">
        <v>1</v>
      </c>
      <c r="M32" s="45" t="n">
        <v>1</v>
      </c>
      <c r="N32" s="45" t="n">
        <v>1</v>
      </c>
      <c r="O32" s="45" t="n">
        <v>1</v>
      </c>
      <c r="P32" s="45" t="n">
        <v>1</v>
      </c>
      <c r="Q32" s="45" t="n">
        <v>1</v>
      </c>
      <c r="R32" s="45" t="n">
        <v>1</v>
      </c>
      <c r="S32" s="45" t="n">
        <v>1</v>
      </c>
      <c r="T32" s="45" t="n">
        <v>1</v>
      </c>
      <c r="U32" s="45" t="n">
        <v>1</v>
      </c>
      <c r="V32" s="45" t="n">
        <v>1</v>
      </c>
      <c r="W32" s="45" t="n">
        <v>1</v>
      </c>
      <c r="X32" s="45" t="n">
        <v>1</v>
      </c>
      <c r="Y32" s="45" t="n">
        <v>1</v>
      </c>
      <c r="Z32" s="45" t="n">
        <v>1</v>
      </c>
      <c r="AA32" s="45" t="n">
        <v>1</v>
      </c>
      <c r="AB32" s="45" t="n">
        <v>1</v>
      </c>
      <c r="AC32" s="45" t="n">
        <v>1</v>
      </c>
      <c r="AD32" s="45" t="n">
        <v>1</v>
      </c>
      <c r="AE32" s="45" t="n">
        <v>1</v>
      </c>
      <c r="AF32" s="45" t="n">
        <v>1</v>
      </c>
      <c r="AG32" s="45" t="n">
        <v>1</v>
      </c>
      <c r="AH32" s="45" t="n">
        <v>1</v>
      </c>
      <c r="AI32" s="46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47"/>
      <c r="B33" s="48" t="s">
        <v>11</v>
      </c>
      <c r="C33" s="49"/>
      <c r="D33" s="50"/>
      <c r="E33" s="53" t="n">
        <f aca="false">(E28*$C28)+(E29*$C29)+(E30*$C30)+(E31*$C31)+(E32*$C32)</f>
        <v>3889</v>
      </c>
      <c r="F33" s="53" t="n">
        <f aca="false">(F28*$C28)+(F29*$C29)+(F30*$C30)+(F31*$C31)+(F32*$C32)</f>
        <v>3889</v>
      </c>
      <c r="G33" s="53" t="n">
        <f aca="false">(G28*$C28)+(G29*$C29)+(G30*$C30)+(G31*$C31)+(G32*$C32)</f>
        <v>3889</v>
      </c>
      <c r="H33" s="53" t="n">
        <f aca="false">(H28*$C28)+(H29*$C29)+(H30*$C30)+(H31*$C31)+(H32*$C32)</f>
        <v>3889</v>
      </c>
      <c r="I33" s="53" t="n">
        <f aca="false">(I28*$C28)+(I29*$C29)+(I30*$C30)+(I31*$C31)+(I32*$C32)</f>
        <v>3889</v>
      </c>
      <c r="J33" s="53" t="n">
        <f aca="false">(J28*$C28)+(J29*$C29)+(J30*$C30)+(J31*$C31)+(J32*$C32)</f>
        <v>3889</v>
      </c>
      <c r="K33" s="53" t="n">
        <f aca="false">(K28*$C28)+(K29*$C29)+(K30*$C30)+(K31*$C31)+(K32*$C32)</f>
        <v>3889</v>
      </c>
      <c r="L33" s="53" t="n">
        <f aca="false">(L28*$C28)+(L29*$C29)+(L30*$C30)+(L31*$C31)+(L32*$C32)</f>
        <v>3889</v>
      </c>
      <c r="M33" s="53" t="n">
        <f aca="false">(M28*$C28)+(M29*$C29)+(M30*$C30)+(M31*$C31)+(M32*$C32)</f>
        <v>3889</v>
      </c>
      <c r="N33" s="53" t="n">
        <f aca="false">(N28*$C28)+(N29*$C29)+(N30*$C30)+(N31*$C31)+(N32*$C32)</f>
        <v>3889</v>
      </c>
      <c r="O33" s="53" t="n">
        <f aca="false">(O28*$C28)+(O29*$C29)+(O30*$C30)+(O31*$C31)+(O32*$C32)</f>
        <v>3889</v>
      </c>
      <c r="P33" s="53" t="n">
        <f aca="false">(P28*$C28)+(P29*$C29)+(P30*$C30)+(P31*$C31)+(P32*$C32)</f>
        <v>3889</v>
      </c>
      <c r="Q33" s="53" t="n">
        <f aca="false">(Q28*$C28)+(Q29*$C29)+(Q30*$C30)+(Q31*$C31)+(Q32*$C32)</f>
        <v>3889</v>
      </c>
      <c r="R33" s="53" t="n">
        <f aca="false">(R28*$C28)+(R29*$C29)+(R30*$C30)+(R31*$C31)+(R32*$C32)</f>
        <v>3889</v>
      </c>
      <c r="S33" s="53" t="n">
        <f aca="false">(S28*$C28)+(S29*$C29)+(S30*$C30)+(S31*$C31)+(S32*$C32)</f>
        <v>3889</v>
      </c>
      <c r="T33" s="53" t="n">
        <f aca="false">(T28*$C28)+(T29*$C29)+(T30*$C30)+(T31*$C31)+(T32*$C32)</f>
        <v>3889</v>
      </c>
      <c r="U33" s="53" t="n">
        <f aca="false">(U28*$C28)+(U29*$C29)+(U30*$C30)+(U31*$C31)+(U32*$C32)</f>
        <v>3889</v>
      </c>
      <c r="V33" s="53" t="n">
        <f aca="false">(V28*$C28)+(V29*$C29)+(V30*$C30)+(V31*$C31)+(V32*$C32)</f>
        <v>3889</v>
      </c>
      <c r="W33" s="53" t="n">
        <f aca="false">(W28*$C28)+(W29*$C29)+(W30*$C30)+(W31*$C31)+(W32*$C32)</f>
        <v>3889</v>
      </c>
      <c r="X33" s="53" t="n">
        <f aca="false">(X28*$C28)+(X29*$C29)+(X30*$C30)+(X31*$C31)+(X32*$C32)</f>
        <v>3889</v>
      </c>
      <c r="Y33" s="53" t="n">
        <f aca="false">(Y28*$C28)+(Y29*$C29)+(Y30*$C30)+(Y31*$C31)+(Y32*$C32)</f>
        <v>3889</v>
      </c>
      <c r="Z33" s="53" t="n">
        <f aca="false">(Z28*$C28)+(Z29*$C29)+(Z30*$C30)+(Z31*$C31)+(Z32*$C32)</f>
        <v>3889</v>
      </c>
      <c r="AA33" s="53" t="n">
        <f aca="false">(AA28*$C28)+(AA29*$C29)+(AA30*$C30)+(AA31*$C31)+(AA32*$C32)</f>
        <v>3889</v>
      </c>
      <c r="AB33" s="53" t="n">
        <f aca="false">(AB28*$C28)+(AB29*$C29)+(AB30*$C30)+(AB31*$C31)+(AB32*$C32)</f>
        <v>3889</v>
      </c>
      <c r="AC33" s="53" t="n">
        <f aca="false">(AC28*$C28)+(AC29*$C29)+(AC30*$C30)+(AC31*$C31)+(AC32*$C32)</f>
        <v>3889</v>
      </c>
      <c r="AD33" s="53" t="n">
        <f aca="false">(AD28*$C28)+(AD29*$C29)+(AD30*$C30)+(AD31*$C31)+(AD32*$C32)</f>
        <v>3889</v>
      </c>
      <c r="AE33" s="53" t="n">
        <f aca="false">(AE28*$C28)+(AE29*$C29)+(AE30*$C30)+(AE31*$C31)+(AE32*$C32)</f>
        <v>3889</v>
      </c>
      <c r="AF33" s="53" t="n">
        <f aca="false">(AF28*$C28)+(AF29*$C29)+(AF30*$C30)+(AF31*$C31)+(AF32*$C32)</f>
        <v>3889</v>
      </c>
      <c r="AG33" s="53" t="n">
        <f aca="false">(AG28*$C28)+(AG29*$C29)+(AG30*$C30)+(AG31*$C31)+(AG32*$C32)</f>
        <v>3889</v>
      </c>
      <c r="AH33" s="53" t="n">
        <f aca="false">(AH28*$C28)+(AH29*$C29)+(AH30*$C30)+(AH31*$C31)+(AH32*$C32)</f>
        <v>3889</v>
      </c>
      <c r="AI33" s="55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56"/>
      <c r="B34" s="57" t="s">
        <v>12</v>
      </c>
      <c r="C34" s="58" t="n">
        <v>0.0171</v>
      </c>
      <c r="D34" s="59"/>
      <c r="E34" s="53" t="n">
        <f aca="false">E33*$C34</f>
        <v>66.5019</v>
      </c>
      <c r="F34" s="53" t="n">
        <f aca="false">F33*$C34</f>
        <v>66.5019</v>
      </c>
      <c r="G34" s="53" t="n">
        <f aca="false">G33*$C34</f>
        <v>66.5019</v>
      </c>
      <c r="H34" s="53" t="n">
        <f aca="false">H33*$C34</f>
        <v>66.5019</v>
      </c>
      <c r="I34" s="53" t="n">
        <f aca="false">I33*$C34</f>
        <v>66.5019</v>
      </c>
      <c r="J34" s="53" t="n">
        <f aca="false">J33*$C34</f>
        <v>66.5019</v>
      </c>
      <c r="K34" s="53" t="n">
        <f aca="false">K33*$C34</f>
        <v>66.5019</v>
      </c>
      <c r="L34" s="53" t="n">
        <f aca="false">L33*$C34</f>
        <v>66.5019</v>
      </c>
      <c r="M34" s="53" t="n">
        <f aca="false">M33*$C34</f>
        <v>66.5019</v>
      </c>
      <c r="N34" s="53" t="n">
        <f aca="false">N33*$C34</f>
        <v>66.5019</v>
      </c>
      <c r="O34" s="53" t="n">
        <f aca="false">O33*$C34</f>
        <v>66.5019</v>
      </c>
      <c r="P34" s="53" t="n">
        <f aca="false">P33*$C34</f>
        <v>66.5019</v>
      </c>
      <c r="Q34" s="53" t="n">
        <f aca="false">Q33*$C34</f>
        <v>66.5019</v>
      </c>
      <c r="R34" s="53" t="n">
        <f aca="false">R33*$C34</f>
        <v>66.5019</v>
      </c>
      <c r="S34" s="53" t="n">
        <f aca="false">S33*$C34</f>
        <v>66.5019</v>
      </c>
      <c r="T34" s="53" t="n">
        <f aca="false">T33*$C34</f>
        <v>66.5019</v>
      </c>
      <c r="U34" s="53" t="n">
        <f aca="false">U33*$C34</f>
        <v>66.5019</v>
      </c>
      <c r="V34" s="53" t="n">
        <f aca="false">V33*$C34</f>
        <v>66.5019</v>
      </c>
      <c r="W34" s="53" t="n">
        <f aca="false">W33*$C34</f>
        <v>66.5019</v>
      </c>
      <c r="X34" s="53" t="n">
        <f aca="false">X33*$C34</f>
        <v>66.5019</v>
      </c>
      <c r="Y34" s="53" t="n">
        <f aca="false">Y33*$C34</f>
        <v>66.5019</v>
      </c>
      <c r="Z34" s="53" t="n">
        <f aca="false">Z33*$C34</f>
        <v>66.5019</v>
      </c>
      <c r="AA34" s="53" t="n">
        <f aca="false">AA33*$C34</f>
        <v>66.5019</v>
      </c>
      <c r="AB34" s="53" t="n">
        <f aca="false">AB33*$C34</f>
        <v>66.5019</v>
      </c>
      <c r="AC34" s="53" t="n">
        <f aca="false">AC33*$C34</f>
        <v>66.5019</v>
      </c>
      <c r="AD34" s="53" t="n">
        <f aca="false">AD33*$C34</f>
        <v>66.5019</v>
      </c>
      <c r="AE34" s="53" t="n">
        <f aca="false">AE33*$C34</f>
        <v>66.5019</v>
      </c>
      <c r="AF34" s="53" t="n">
        <f aca="false">AF33*$C34</f>
        <v>66.5019</v>
      </c>
      <c r="AG34" s="53" t="n">
        <f aca="false">AG33*$C34</f>
        <v>66.5019</v>
      </c>
      <c r="AH34" s="53" t="n">
        <f aca="false">AH33*$C34</f>
        <v>66.5019</v>
      </c>
      <c r="AI34" s="55" t="n">
        <f aca="false">AI33*$C34</f>
        <v>66.5019</v>
      </c>
      <c r="AJ34" s="61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</row>
    <row r="35" customFormat="false" ht="15.95" hidden="false" customHeight="true" outlineLevel="0" collapsed="false">
      <c r="A35" s="56"/>
      <c r="B35" s="63" t="s">
        <v>13</v>
      </c>
      <c r="C35" s="64"/>
      <c r="D35" s="59"/>
      <c r="E35" s="67" t="n">
        <f aca="false">E33-E34</f>
        <v>3822.4981</v>
      </c>
      <c r="F35" s="67" t="n">
        <f aca="false">F33-F34</f>
        <v>3822.4981</v>
      </c>
      <c r="G35" s="67" t="n">
        <f aca="false">G33-G34</f>
        <v>3822.4981</v>
      </c>
      <c r="H35" s="67" t="n">
        <f aca="false">H33-H34</f>
        <v>3822.4981</v>
      </c>
      <c r="I35" s="67" t="n">
        <f aca="false">I33-I34</f>
        <v>3822.4981</v>
      </c>
      <c r="J35" s="67" t="n">
        <f aca="false">J33-J34</f>
        <v>3822.4981</v>
      </c>
      <c r="K35" s="67" t="n">
        <f aca="false">K33-K34</f>
        <v>3822.4981</v>
      </c>
      <c r="L35" s="67" t="n">
        <f aca="false">L33-L34</f>
        <v>3822.4981</v>
      </c>
      <c r="M35" s="67" t="n">
        <f aca="false">M33-M34</f>
        <v>3822.4981</v>
      </c>
      <c r="N35" s="67" t="n">
        <f aca="false">N33-N34</f>
        <v>3822.4981</v>
      </c>
      <c r="O35" s="67" t="n">
        <f aca="false">O33-O34</f>
        <v>3822.4981</v>
      </c>
      <c r="P35" s="67" t="n">
        <f aca="false">P33-P34</f>
        <v>3822.4981</v>
      </c>
      <c r="Q35" s="67" t="n">
        <f aca="false">Q33-Q34</f>
        <v>3822.4981</v>
      </c>
      <c r="R35" s="67" t="n">
        <f aca="false">R33-R34</f>
        <v>3822.4981</v>
      </c>
      <c r="S35" s="67" t="n">
        <f aca="false">S33-S34</f>
        <v>3822.4981</v>
      </c>
      <c r="T35" s="67" t="n">
        <f aca="false">T33-T34</f>
        <v>3822.4981</v>
      </c>
      <c r="U35" s="67" t="n">
        <f aca="false">U33-U34</f>
        <v>3822.4981</v>
      </c>
      <c r="V35" s="67" t="n">
        <f aca="false">V33-V34</f>
        <v>3822.4981</v>
      </c>
      <c r="W35" s="67" t="n">
        <f aca="false">W33-W34</f>
        <v>3822.4981</v>
      </c>
      <c r="X35" s="67" t="n">
        <f aca="false">X33-X34</f>
        <v>3822.4981</v>
      </c>
      <c r="Y35" s="67" t="n">
        <f aca="false">Y33-Y34</f>
        <v>3822.4981</v>
      </c>
      <c r="Z35" s="67" t="n">
        <f aca="false">Z33-Z34</f>
        <v>3822.4981</v>
      </c>
      <c r="AA35" s="67" t="n">
        <f aca="false">AA33-AA34</f>
        <v>3822.4981</v>
      </c>
      <c r="AB35" s="67" t="n">
        <f aca="false">AB33-AB34</f>
        <v>3822.4981</v>
      </c>
      <c r="AC35" s="67" t="n">
        <f aca="false">AC33-AC34</f>
        <v>3822.4981</v>
      </c>
      <c r="AD35" s="67" t="n">
        <f aca="false">AD33-AD34</f>
        <v>3822.4981</v>
      </c>
      <c r="AE35" s="67" t="n">
        <f aca="false">AE33-AE34</f>
        <v>3822.4981</v>
      </c>
      <c r="AF35" s="67" t="n">
        <f aca="false">AF33-AF34</f>
        <v>3822.4981</v>
      </c>
      <c r="AG35" s="67" t="n">
        <f aca="false">AG33-AG34</f>
        <v>3822.4981</v>
      </c>
      <c r="AH35" s="67" t="n">
        <f aca="false">AH33-AH34</f>
        <v>3822.4981</v>
      </c>
      <c r="AI35" s="69" t="n">
        <f aca="false">AI33-AI34</f>
        <v>3822.4981</v>
      </c>
      <c r="AJ35" s="61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</row>
    <row r="36" customFormat="false" ht="15.95" hidden="false" customHeight="true" outlineLevel="0" collapsed="false">
      <c r="A36" s="18"/>
      <c r="B36" s="70" t="s">
        <v>14</v>
      </c>
      <c r="C36" s="71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72"/>
      <c r="C37" s="18" t="n">
        <f aca="false">SUM(E35:AI35)/31</f>
        <v>3822.4981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7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7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3" t="n">
        <f aca="false">+A50+1</f>
        <v>13</v>
      </c>
      <c r="B51" s="84" t="s">
        <v>39</v>
      </c>
      <c r="C51" s="83" t="n">
        <v>786</v>
      </c>
      <c r="D51" s="123"/>
      <c r="E51" s="45" t="n">
        <v>1</v>
      </c>
      <c r="F51" s="45" t="n">
        <v>1</v>
      </c>
      <c r="G51" s="45" t="n">
        <v>1</v>
      </c>
      <c r="H51" s="45" t="n">
        <v>1</v>
      </c>
      <c r="I51" s="45" t="n">
        <v>1</v>
      </c>
      <c r="J51" s="45" t="n">
        <v>1</v>
      </c>
      <c r="K51" s="45" t="n">
        <v>1</v>
      </c>
      <c r="L51" s="45" t="n">
        <v>1</v>
      </c>
      <c r="M51" s="45" t="n">
        <v>1</v>
      </c>
      <c r="N51" s="45" t="n">
        <v>1</v>
      </c>
      <c r="O51" s="45" t="n">
        <v>1</v>
      </c>
      <c r="P51" s="45" t="n">
        <v>1</v>
      </c>
      <c r="Q51" s="45" t="n">
        <v>1</v>
      </c>
      <c r="R51" s="45" t="n">
        <v>1</v>
      </c>
      <c r="S51" s="45" t="n">
        <v>1</v>
      </c>
      <c r="T51" s="45" t="n">
        <v>1</v>
      </c>
      <c r="U51" s="45" t="n">
        <v>1</v>
      </c>
      <c r="V51" s="45" t="n">
        <v>1</v>
      </c>
      <c r="W51" s="45" t="n">
        <v>1</v>
      </c>
      <c r="X51" s="45" t="n">
        <v>1</v>
      </c>
      <c r="Y51" s="45" t="n">
        <v>1</v>
      </c>
      <c r="Z51" s="45" t="n">
        <v>1</v>
      </c>
      <c r="AA51" s="45" t="n">
        <v>1</v>
      </c>
      <c r="AB51" s="45" t="n">
        <v>1</v>
      </c>
      <c r="AC51" s="45" t="n">
        <v>1</v>
      </c>
      <c r="AD51" s="45" t="n">
        <v>1</v>
      </c>
      <c r="AE51" s="45" t="n">
        <v>1</v>
      </c>
      <c r="AF51" s="45" t="n">
        <v>1</v>
      </c>
      <c r="AG51" s="45" t="n">
        <v>1</v>
      </c>
      <c r="AH51" s="45" t="n">
        <v>1</v>
      </c>
      <c r="AI51" s="46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47"/>
      <c r="B52" s="48" t="s">
        <v>11</v>
      </c>
      <c r="C52" s="49"/>
      <c r="D52" s="50"/>
      <c r="E52" s="53" t="n">
        <f aca="false">(E39*$C39)+(E40*$C40)+(E41*$C41)+(E42*$C42)+(E43*$C43)+(E44*$C44)+(E45*$C45)+(E46*$C46)+(E47*$C47)+(E48*$C48)+(E49*$C49)+(E50*$C50)+(E51*$C51)</f>
        <v>12836</v>
      </c>
      <c r="F52" s="53" t="n">
        <f aca="false">(F39*$C39)+(F40*$C40)+(F41*$C41)+(F42*$C42)+(F43*$C43)+(F44*$C44)+(F45*$C45)+(F46*$C46)+(F47*$C47)+(F48*$C48)+(F49*$C49)+(F50*$C50)+(F51*$C51)</f>
        <v>12836</v>
      </c>
      <c r="G52" s="53" t="n">
        <f aca="false">(G39*$C39)+(G40*$C40)+(G41*$C41)+(G42*$C42)+(G43*$C43)+(G44*$C44)+(G45*$C45)+(G46*$C46)+(G47*$C47)+(G48*$C48)+(G49*$C49)+(G50*$C50)+(G51*$C51)</f>
        <v>12836</v>
      </c>
      <c r="H52" s="53" t="n">
        <f aca="false">(H39*$C39)+(H40*$C40)+(H41*$C41)+(H42*$C42)+(H43*$C43)+(H44*$C44)+(H45*$C45)+(H46*$C46)+(H47*$C47)+(H48*$C48)+(H49*$C49)+(H50*$C50)+(H51*$C51)</f>
        <v>12836</v>
      </c>
      <c r="I52" s="53" t="n">
        <f aca="false">(I39*$C39)+(I40*$C40)+(I41*$C41)+(I42*$C42)+(I43*$C43)+(I44*$C44)+(I45*$C45)+(I46*$C46)+(I47*$C47)+(I48*$C48)+(I49*$C49)+(I50*$C50)+(I51*$C51)</f>
        <v>12836</v>
      </c>
      <c r="J52" s="53" t="n">
        <f aca="false">(J39*$C39)+(J40*$C40)+(J41*$C41)+(J42*$C42)+(J43*$C43)+(J44*$C44)+(J45*$C45)+(J46*$C46)+(J47*$C47)+(J48*$C48)+(J49*$C49)+(J50*$C50)+(J51*$C51)</f>
        <v>12836</v>
      </c>
      <c r="K52" s="53" t="n">
        <f aca="false">(K39*$C39)+(K40*$C40)+(K41*$C41)+(K42*$C42)+(K43*$C43)+(K44*$C44)+(K45*$C45)+(K46*$C46)+(K47*$C47)+(K48*$C48)+(K49*$C49)+(K50*$C50)+(K51*$C51)</f>
        <v>12836</v>
      </c>
      <c r="L52" s="53" t="n">
        <f aca="false">(L39*$C39)+(L40*$C40)+(L41*$C41)+(L42*$C42)+(L43*$C43)+(L44*$C44)+(L45*$C45)+(L46*$C46)+(L47*$C47)+(L48*$C48)+(L49*$C49)+(L50*$C50)+(L51*$C51)</f>
        <v>12836</v>
      </c>
      <c r="M52" s="53" t="n">
        <f aca="false">(M39*$C39)+(M40*$C40)+(M41*$C41)+(M42*$C42)+(M43*$C43)+(M44*$C44)+(M45*$C45)+(M46*$C46)+(M47*$C47)+(M48*$C48)+(M49*$C49)+(M50*$C50)+(M51*$C51)</f>
        <v>12836</v>
      </c>
      <c r="N52" s="53" t="n">
        <f aca="false">(N39*$C39)+(N40*$C40)+(N41*$C41)+(N42*$C42)+(N43*$C43)+(N44*$C44)+(N45*$C45)+(N46*$C46)+(N47*$C47)+(N48*$C48)+(N49*$C49)+(N50*$C50)+(N51*$C51)</f>
        <v>12836</v>
      </c>
      <c r="O52" s="53" t="n">
        <f aca="false">(O39*$C39)+(O40*$C40)+(O41*$C41)+(O42*$C42)+(O43*$C43)+(O44*$C44)+(O45*$C45)+(O46*$C46)+(O47*$C47)+(O48*$C48)+(O49*$C49)+(O50*$C50)+(O51*$C51)</f>
        <v>12836</v>
      </c>
      <c r="P52" s="53" t="n">
        <f aca="false">(P39*$C39)+(P40*$C40)+(P41*$C41)+(P42*$C42)+(P43*$C43)+(P44*$C44)+(P45*$C45)+(P46*$C46)+(P47*$C47)+(P48*$C48)+(P49*$C49)+(P50*$C50)+(P51*$C51)</f>
        <v>12836</v>
      </c>
      <c r="Q52" s="53" t="n">
        <f aca="false">(Q39*$C39)+(Q40*$C40)+(Q41*$C41)+(Q42*$C42)+(Q43*$C43)+(Q44*$C44)+(Q45*$C45)+(Q46*$C46)+(Q47*$C47)+(Q48*$C48)+(Q49*$C49)+(Q50*$C50)+(Q51*$C51)</f>
        <v>12836</v>
      </c>
      <c r="R52" s="53" t="n">
        <f aca="false">(R39*$C39)+(R40*$C40)+(R41*$C41)+(R42*$C42)+(R43*$C43)+(R44*$C44)+(R45*$C45)+(R46*$C46)+(R47*$C47)+(R48*$C48)+(R49*$C49)+(R50*$C50)+(R51*$C51)</f>
        <v>12836</v>
      </c>
      <c r="S52" s="53" t="n">
        <f aca="false">(S39*$C39)+(S40*$C40)+(S41*$C41)+(S42*$C42)+(S43*$C43)+(S44*$C44)+(S45*$C45)+(S46*$C46)+(S47*$C47)+(S48*$C48)+(S49*$C49)+(S50*$C50)+(S51*$C51)</f>
        <v>12836</v>
      </c>
      <c r="T52" s="53" t="n">
        <f aca="false">(T39*$C39)+(T40*$C40)+(T41*$C41)+(T42*$C42)+(T43*$C43)+(T44*$C44)+(T45*$C45)+(T46*$C46)+(T47*$C47)+(T48*$C48)+(T49*$C49)+(T50*$C50)+(T51*$C51)</f>
        <v>12836</v>
      </c>
      <c r="U52" s="53" t="n">
        <f aca="false">(U39*$C39)+(U40*$C40)+(U41*$C41)+(U42*$C42)+(U43*$C43)+(U44*$C44)+(U45*$C45)+(U46*$C46)+(U47*$C47)+(U48*$C48)+(U49*$C49)+(U50*$C50)+(U51*$C51)</f>
        <v>12836</v>
      </c>
      <c r="V52" s="53" t="n">
        <f aca="false">(V39*$C39)+(V40*$C40)+(V41*$C41)+(V42*$C42)+(V43*$C43)+(V44*$C44)+(V45*$C45)+(V46*$C46)+(V47*$C47)+(V48*$C48)+(V49*$C49)+(V50*$C50)+(V51*$C51)</f>
        <v>12836</v>
      </c>
      <c r="W52" s="53" t="n">
        <f aca="false">(W39*$C39)+(W40*$C40)+(W41*$C41)+(W42*$C42)+(W43*$C43)+(W44*$C44)+(W45*$C45)+(W46*$C46)+(W47*$C47)+(W48*$C48)+(W49*$C49)+(W50*$C50)+(W51*$C51)</f>
        <v>12836</v>
      </c>
      <c r="X52" s="53" t="n">
        <f aca="false">(X39*$C39)+(X40*$C40)+(X41*$C41)+(X42*$C42)+(X43*$C43)+(X44*$C44)+(X45*$C45)+(X46*$C46)+(X47*$C47)+(X48*$C48)+(X49*$C49)+(X50*$C50)+(X51*$C51)</f>
        <v>12836</v>
      </c>
      <c r="Y52" s="53" t="n">
        <f aca="false">(Y39*$C39)+(Y40*$C40)+(Y41*$C41)+(Y42*$C42)+(Y43*$C43)+(Y44*$C44)+(Y45*$C45)+(Y46*$C46)+(Y47*$C47)+(Y48*$C48)+(Y49*$C49)+(Y50*$C50)+(Y51*$C51)</f>
        <v>12836</v>
      </c>
      <c r="Z52" s="53" t="n">
        <f aca="false">(Z39*$C39)+(Z40*$C40)+(Z41*$C41)+(Z42*$C42)+(Z43*$C43)+(Z44*$C44)+(Z45*$C45)+(Z46*$C46)+(Z47*$C47)+(Z48*$C48)+(Z49*$C49)+(Z50*$C50)+(Z51*$C51)</f>
        <v>12836</v>
      </c>
      <c r="AA52" s="53" t="n">
        <f aca="false">(AA39*$C39)+(AA40*$C40)+(AA41*$C41)+(AA42*$C42)+(AA43*$C43)+(AA44*$C44)+(AA45*$C45)+(AA46*$C46)+(AA47*$C47)+(AA48*$C48)+(AA49*$C49)+(AA50*$C50)+(AA51*$C51)</f>
        <v>12836</v>
      </c>
      <c r="AB52" s="53" t="n">
        <f aca="false">(AB39*$C39)+(AB40*$C40)+(AB41*$C41)+(AB42*$C42)+(AB43*$C43)+(AB44*$C44)+(AB45*$C45)+(AB46*$C46)+(AB47*$C47)+(AB48*$C48)+(AB49*$C49)+(AB50*$C50)+(AB51*$C51)</f>
        <v>12836</v>
      </c>
      <c r="AC52" s="53" t="n">
        <f aca="false">(AC39*$C39)+(AC40*$C40)+(AC41*$C41)+(AC42*$C42)+(AC43*$C43)+(AC44*$C44)+(AC45*$C45)+(AC46*$C46)+(AC47*$C47)+(AC48*$C48)+(AC49*$C49)+(AC50*$C50)+(AC51*$C51)</f>
        <v>12836</v>
      </c>
      <c r="AD52" s="53" t="n">
        <f aca="false">(AD39*$C39)+(AD40*$C40)+(AD41*$C41)+(AD42*$C42)+(AD43*$C43)+(AD44*$C44)+(AD45*$C45)+(AD46*$C46)+(AD47*$C47)+(AD48*$C48)+(AD49*$C49)+(AD50*$C50)+(AD51*$C51)</f>
        <v>12836</v>
      </c>
      <c r="AE52" s="53" t="n">
        <f aca="false">(AE39*$C39)+(AE40*$C40)+(AE41*$C41)+(AE42*$C42)+(AE43*$C43)+(AE44*$C44)+(AE45*$C45)+(AE46*$C46)+(AE47*$C47)+(AE48*$C48)+(AE49*$C49)+(AE50*$C50)+(AE51*$C51)</f>
        <v>12836</v>
      </c>
      <c r="AF52" s="53" t="n">
        <f aca="false">(AF39*$C39)+(AF40*$C40)+(AF41*$C41)+(AF42*$C42)+(AF43*$C43)+(AF44*$C44)+(AF45*$C45)+(AF46*$C46)+(AF47*$C47)+(AF48*$C48)+(AF49*$C49)+(AF50*$C50)+(AF51*$C51)</f>
        <v>12836</v>
      </c>
      <c r="AG52" s="53" t="n">
        <f aca="false">(AG39*$C39)+(AG40*$C40)+(AG41*$C41)+(AG42*$C42)+(AG43*$C43)+(AG44*$C44)+(AG45*$C45)+(AG46*$C46)+(AG47*$C47)+(AG48*$C48)+(AG49*$C49)+(AG50*$C50)+(AG51*$C51)</f>
        <v>12836</v>
      </c>
      <c r="AH52" s="53" t="n">
        <f aca="false">(AH39*$C39)+(AH40*$C40)+(AH41*$C41)+(AH42*$C42)+(AH43*$C43)+(AH44*$C44)+(AH45*$C45)+(AH46*$C46)+(AH47*$C47)+(AH48*$C48)+(AH49*$C49)+(AH50*$C50)+(AH51*$C51)</f>
        <v>12836</v>
      </c>
      <c r="AI52" s="55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56"/>
      <c r="B53" s="57" t="s">
        <v>12</v>
      </c>
      <c r="C53" s="58" t="n">
        <v>0.0489</v>
      </c>
      <c r="D53" s="59"/>
      <c r="E53" s="53" t="n">
        <f aca="false">E52*$C53</f>
        <v>627.6804</v>
      </c>
      <c r="F53" s="53" t="n">
        <f aca="false">F52*$C53</f>
        <v>627.6804</v>
      </c>
      <c r="G53" s="53" t="n">
        <f aca="false">G52*$C53</f>
        <v>627.6804</v>
      </c>
      <c r="H53" s="53" t="n">
        <f aca="false">H52*$C53</f>
        <v>627.6804</v>
      </c>
      <c r="I53" s="53" t="n">
        <f aca="false">I52*$C53</f>
        <v>627.6804</v>
      </c>
      <c r="J53" s="53" t="n">
        <f aca="false">J52*$C53</f>
        <v>627.6804</v>
      </c>
      <c r="K53" s="53" t="n">
        <f aca="false">K52*$C53</f>
        <v>627.6804</v>
      </c>
      <c r="L53" s="53" t="n">
        <f aca="false">L52*$C53</f>
        <v>627.6804</v>
      </c>
      <c r="M53" s="53" t="n">
        <f aca="false">M52*$C53</f>
        <v>627.6804</v>
      </c>
      <c r="N53" s="53" t="n">
        <f aca="false">N52*$C53</f>
        <v>627.6804</v>
      </c>
      <c r="O53" s="53" t="n">
        <f aca="false">O52*$C53</f>
        <v>627.6804</v>
      </c>
      <c r="P53" s="53" t="n">
        <f aca="false">P52*$C53</f>
        <v>627.6804</v>
      </c>
      <c r="Q53" s="53" t="n">
        <f aca="false">Q52*$C53</f>
        <v>627.6804</v>
      </c>
      <c r="R53" s="53" t="n">
        <f aca="false">R52*$C53</f>
        <v>627.6804</v>
      </c>
      <c r="S53" s="53" t="n">
        <f aca="false">S52*$C53</f>
        <v>627.6804</v>
      </c>
      <c r="T53" s="53" t="n">
        <f aca="false">T52*$C53</f>
        <v>627.6804</v>
      </c>
      <c r="U53" s="53" t="n">
        <f aca="false">U52*$C53</f>
        <v>627.6804</v>
      </c>
      <c r="V53" s="53" t="n">
        <f aca="false">V52*$C53</f>
        <v>627.6804</v>
      </c>
      <c r="W53" s="53" t="n">
        <f aca="false">W52*$C53</f>
        <v>627.6804</v>
      </c>
      <c r="X53" s="53" t="n">
        <f aca="false">X52*$C53</f>
        <v>627.6804</v>
      </c>
      <c r="Y53" s="53" t="n">
        <f aca="false">Y52*$C53</f>
        <v>627.6804</v>
      </c>
      <c r="Z53" s="53" t="n">
        <f aca="false">Z52*$C53</f>
        <v>627.6804</v>
      </c>
      <c r="AA53" s="53" t="n">
        <f aca="false">AA52*$C53</f>
        <v>627.6804</v>
      </c>
      <c r="AB53" s="53" t="n">
        <f aca="false">AB52*$C53</f>
        <v>627.6804</v>
      </c>
      <c r="AC53" s="53" t="n">
        <f aca="false">AC52*$C53</f>
        <v>627.6804</v>
      </c>
      <c r="AD53" s="53" t="n">
        <f aca="false">AD52*$C53</f>
        <v>627.6804</v>
      </c>
      <c r="AE53" s="53" t="n">
        <f aca="false">AE52*$C53</f>
        <v>627.6804</v>
      </c>
      <c r="AF53" s="53" t="n">
        <f aca="false">AF52*$C53</f>
        <v>627.6804</v>
      </c>
      <c r="AG53" s="53" t="n">
        <f aca="false">AG52*$C53</f>
        <v>627.6804</v>
      </c>
      <c r="AH53" s="53" t="n">
        <f aca="false">AH52*$C53</f>
        <v>627.6804</v>
      </c>
      <c r="AI53" s="55" t="n">
        <f aca="false">AI52*$C53</f>
        <v>627.6804</v>
      </c>
      <c r="AJ53" s="61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15.95" hidden="false" customHeight="true" outlineLevel="0" collapsed="false">
      <c r="A54" s="56"/>
      <c r="B54" s="63" t="s">
        <v>13</v>
      </c>
      <c r="C54" s="64"/>
      <c r="D54" s="59"/>
      <c r="E54" s="67" t="n">
        <f aca="false">E52-E53</f>
        <v>12208.3196</v>
      </c>
      <c r="F54" s="67" t="n">
        <f aca="false">F52-F53</f>
        <v>12208.3196</v>
      </c>
      <c r="G54" s="67" t="n">
        <f aca="false">G52-G53</f>
        <v>12208.3196</v>
      </c>
      <c r="H54" s="67" t="n">
        <f aca="false">H52-H53</f>
        <v>12208.3196</v>
      </c>
      <c r="I54" s="67" t="n">
        <f aca="false">I52-I53</f>
        <v>12208.3196</v>
      </c>
      <c r="J54" s="67" t="n">
        <f aca="false">J52-J53</f>
        <v>12208.3196</v>
      </c>
      <c r="K54" s="67" t="n">
        <f aca="false">K52-K53</f>
        <v>12208.3196</v>
      </c>
      <c r="L54" s="67" t="n">
        <f aca="false">L52-L53</f>
        <v>12208.3196</v>
      </c>
      <c r="M54" s="67" t="n">
        <f aca="false">M52-M53</f>
        <v>12208.3196</v>
      </c>
      <c r="N54" s="67" t="n">
        <f aca="false">N52-N53</f>
        <v>12208.3196</v>
      </c>
      <c r="O54" s="67" t="n">
        <f aca="false">O52-O53</f>
        <v>12208.3196</v>
      </c>
      <c r="P54" s="67" t="n">
        <f aca="false">P52-P53</f>
        <v>12208.3196</v>
      </c>
      <c r="Q54" s="67" t="n">
        <f aca="false">Q52-Q53</f>
        <v>12208.3196</v>
      </c>
      <c r="R54" s="67" t="n">
        <f aca="false">R52-R53</f>
        <v>12208.3196</v>
      </c>
      <c r="S54" s="67" t="n">
        <f aca="false">S52-S53</f>
        <v>12208.3196</v>
      </c>
      <c r="T54" s="67" t="n">
        <f aca="false">T52-T53</f>
        <v>12208.3196</v>
      </c>
      <c r="U54" s="67" t="n">
        <f aca="false">U52-U53</f>
        <v>12208.3196</v>
      </c>
      <c r="V54" s="67" t="n">
        <f aca="false">V52-V53</f>
        <v>12208.3196</v>
      </c>
      <c r="W54" s="67" t="n">
        <f aca="false">W52-W53</f>
        <v>12208.3196</v>
      </c>
      <c r="X54" s="67" t="n">
        <f aca="false">X52-X53</f>
        <v>12208.3196</v>
      </c>
      <c r="Y54" s="67" t="n">
        <f aca="false">Y52-Y53</f>
        <v>12208.3196</v>
      </c>
      <c r="Z54" s="67" t="n">
        <f aca="false">Z52-Z53</f>
        <v>12208.3196</v>
      </c>
      <c r="AA54" s="67" t="n">
        <f aca="false">AA52-AA53</f>
        <v>12208.3196</v>
      </c>
      <c r="AB54" s="67" t="n">
        <f aca="false">AB52-AB53</f>
        <v>12208.3196</v>
      </c>
      <c r="AC54" s="67" t="n">
        <f aca="false">AC52-AC53</f>
        <v>12208.3196</v>
      </c>
      <c r="AD54" s="67" t="n">
        <f aca="false">AD52-AD53</f>
        <v>12208.3196</v>
      </c>
      <c r="AE54" s="67" t="n">
        <f aca="false">AE52-AE53</f>
        <v>12208.3196</v>
      </c>
      <c r="AF54" s="67" t="n">
        <f aca="false">AF52-AF53</f>
        <v>12208.3196</v>
      </c>
      <c r="AG54" s="67" t="n">
        <f aca="false">AG52-AG53</f>
        <v>12208.3196</v>
      </c>
      <c r="AH54" s="67" t="n">
        <f aca="false">AH52-AH53</f>
        <v>12208.3196</v>
      </c>
      <c r="AI54" s="69" t="n">
        <f aca="false">AI52-AI53</f>
        <v>12208.3196</v>
      </c>
      <c r="AJ54" s="61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5.95" hidden="false" customHeight="true" outlineLevel="0" collapsed="false">
      <c r="A55" s="18"/>
      <c r="B55" s="70" t="s">
        <v>14</v>
      </c>
      <c r="C55" s="71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8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72"/>
      <c r="C56" s="18" t="n">
        <f aca="false">SUM(E54:AI54)/31</f>
        <v>12208.3196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76" t="n">
        <v>1</v>
      </c>
      <c r="B58" s="77" t="s">
        <v>41</v>
      </c>
      <c r="C58" s="76" t="n">
        <v>1100</v>
      </c>
      <c r="D58" s="78"/>
      <c r="E58" s="81" t="n">
        <v>0.99</v>
      </c>
      <c r="F58" s="81" t="n">
        <v>0.99</v>
      </c>
      <c r="G58" s="81" t="n">
        <v>0.99</v>
      </c>
      <c r="H58" s="81" t="n">
        <v>0.99</v>
      </c>
      <c r="I58" s="81" t="n">
        <v>0.99</v>
      </c>
      <c r="J58" s="81" t="n">
        <v>0.99</v>
      </c>
      <c r="K58" s="81" t="n">
        <v>0.99</v>
      </c>
      <c r="L58" s="81" t="n">
        <v>0.99</v>
      </c>
      <c r="M58" s="81" t="n">
        <v>0.99</v>
      </c>
      <c r="N58" s="81" t="n">
        <v>0.99</v>
      </c>
      <c r="O58" s="81" t="n">
        <v>0.99</v>
      </c>
      <c r="P58" s="81" t="n">
        <v>0.99</v>
      </c>
      <c r="Q58" s="81" t="n">
        <v>0.99</v>
      </c>
      <c r="R58" s="81" t="n">
        <v>0.99</v>
      </c>
      <c r="S58" s="81" t="n">
        <v>0.99</v>
      </c>
      <c r="T58" s="81" t="n">
        <v>0.99</v>
      </c>
      <c r="U58" s="81" t="n">
        <v>0.99</v>
      </c>
      <c r="V58" s="81" t="n">
        <v>0.99</v>
      </c>
      <c r="W58" s="81" t="n">
        <v>0.99</v>
      </c>
      <c r="X58" s="81" t="n">
        <v>0.99</v>
      </c>
      <c r="Y58" s="81" t="n">
        <v>0.99</v>
      </c>
      <c r="Z58" s="81" t="n">
        <v>0.99</v>
      </c>
      <c r="AA58" s="81" t="n">
        <v>0.99</v>
      </c>
      <c r="AB58" s="81" t="n">
        <v>0.99</v>
      </c>
      <c r="AC58" s="81" t="n">
        <v>0.99</v>
      </c>
      <c r="AD58" s="81" t="n">
        <v>0.99</v>
      </c>
      <c r="AE58" s="81" t="n">
        <v>0.99</v>
      </c>
      <c r="AF58" s="81" t="n">
        <v>0.99</v>
      </c>
      <c r="AG58" s="81" t="n">
        <v>0.99</v>
      </c>
      <c r="AH58" s="81" t="n">
        <v>0.99</v>
      </c>
      <c r="AI58" s="91" t="n">
        <v>0.99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76" t="n">
        <f aca="false">+A59+1</f>
        <v>3</v>
      </c>
      <c r="B60" s="77" t="s">
        <v>43</v>
      </c>
      <c r="C60" s="76" t="n">
        <v>1105</v>
      </c>
      <c r="D60" s="78"/>
      <c r="E60" s="81" t="n">
        <v>0.98</v>
      </c>
      <c r="F60" s="81" t="n">
        <v>0.98</v>
      </c>
      <c r="G60" s="81" t="n">
        <v>0.98</v>
      </c>
      <c r="H60" s="81" t="n">
        <v>0.98</v>
      </c>
      <c r="I60" s="81" t="n">
        <v>0.98</v>
      </c>
      <c r="J60" s="81" t="n">
        <v>0.98</v>
      </c>
      <c r="K60" s="81" t="n">
        <v>0.98</v>
      </c>
      <c r="L60" s="81" t="n">
        <v>0.98</v>
      </c>
      <c r="M60" s="81" t="n">
        <v>0.98</v>
      </c>
      <c r="N60" s="81" t="n">
        <v>0.98</v>
      </c>
      <c r="O60" s="81" t="n">
        <v>0.98</v>
      </c>
      <c r="P60" s="81" t="n">
        <v>0.98</v>
      </c>
      <c r="Q60" s="81" t="n">
        <v>0.98</v>
      </c>
      <c r="R60" s="81" t="n">
        <v>0.98</v>
      </c>
      <c r="S60" s="81" t="n">
        <v>0.98</v>
      </c>
      <c r="T60" s="81" t="n">
        <v>0.98</v>
      </c>
      <c r="U60" s="81" t="n">
        <v>0.98</v>
      </c>
      <c r="V60" s="81" t="n">
        <v>0.98</v>
      </c>
      <c r="W60" s="81" t="n">
        <v>0.98</v>
      </c>
      <c r="X60" s="81" t="n">
        <v>0.98</v>
      </c>
      <c r="Y60" s="81" t="n">
        <v>0.98</v>
      </c>
      <c r="Z60" s="81" t="n">
        <v>0.98</v>
      </c>
      <c r="AA60" s="81" t="n">
        <v>0.98</v>
      </c>
      <c r="AB60" s="81" t="n">
        <v>0.98</v>
      </c>
      <c r="AC60" s="81" t="n">
        <v>0.98</v>
      </c>
      <c r="AD60" s="81" t="n">
        <v>0.98</v>
      </c>
      <c r="AE60" s="81" t="n">
        <v>0.98</v>
      </c>
      <c r="AF60" s="81" t="n">
        <v>0.98</v>
      </c>
      <c r="AG60" s="81" t="n">
        <v>0.98</v>
      </c>
      <c r="AH60" s="81" t="n">
        <v>0.98</v>
      </c>
      <c r="AI60" s="91" t="n">
        <v>0.98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76" t="n">
        <f aca="false">+A60+1</f>
        <v>4</v>
      </c>
      <c r="B61" s="77" t="s">
        <v>44</v>
      </c>
      <c r="C61" s="76" t="n">
        <v>1105</v>
      </c>
      <c r="D61" s="78"/>
      <c r="E61" s="81" t="n">
        <v>0.97</v>
      </c>
      <c r="F61" s="81" t="n">
        <v>0.97</v>
      </c>
      <c r="G61" s="81" t="n">
        <v>0.97</v>
      </c>
      <c r="H61" s="81" t="n">
        <v>0.97</v>
      </c>
      <c r="I61" s="81" t="n">
        <v>0.97</v>
      </c>
      <c r="J61" s="81" t="n">
        <v>0.97</v>
      </c>
      <c r="K61" s="81" t="n">
        <v>0.97</v>
      </c>
      <c r="L61" s="81" t="n">
        <v>0.97</v>
      </c>
      <c r="M61" s="81" t="n">
        <v>0.97</v>
      </c>
      <c r="N61" s="81" t="n">
        <v>0.97</v>
      </c>
      <c r="O61" s="81" t="n">
        <v>0.97</v>
      </c>
      <c r="P61" s="81" t="n">
        <v>0.97</v>
      </c>
      <c r="Q61" s="81" t="n">
        <v>0.97</v>
      </c>
      <c r="R61" s="81" t="n">
        <v>0.97</v>
      </c>
      <c r="S61" s="81" t="n">
        <v>0.97</v>
      </c>
      <c r="T61" s="101" t="n">
        <v>0.97</v>
      </c>
      <c r="U61" s="101" t="n">
        <v>0.97</v>
      </c>
      <c r="V61" s="101" t="n">
        <v>0.97</v>
      </c>
      <c r="W61" s="101" t="n">
        <v>0.97</v>
      </c>
      <c r="X61" s="101" t="n">
        <v>0.97</v>
      </c>
      <c r="Y61" s="101" t="n">
        <v>0.97</v>
      </c>
      <c r="Z61" s="101" t="n">
        <v>0.97</v>
      </c>
      <c r="AA61" s="101" t="n">
        <v>0.97</v>
      </c>
      <c r="AB61" s="101" t="n">
        <v>0.97</v>
      </c>
      <c r="AC61" s="101" t="n">
        <v>0.97</v>
      </c>
      <c r="AD61" s="101" t="n">
        <v>0.97</v>
      </c>
      <c r="AE61" s="101" t="n">
        <v>0.97</v>
      </c>
      <c r="AF61" s="101" t="n">
        <v>0.97</v>
      </c>
      <c r="AG61" s="101" t="n">
        <v>0.97</v>
      </c>
      <c r="AH61" s="101" t="n">
        <v>0.97</v>
      </c>
      <c r="AI61" s="124" t="n">
        <v>0.97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72" t="s">
        <v>48</v>
      </c>
      <c r="C65" s="18" t="n">
        <v>503</v>
      </c>
      <c r="D65" s="20"/>
      <c r="E65" s="23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3" t="n">
        <f aca="false">+A70+1</f>
        <v>14</v>
      </c>
      <c r="B71" s="84" t="s">
        <v>54</v>
      </c>
      <c r="C71" s="83" t="n">
        <v>789</v>
      </c>
      <c r="D71" s="85" t="n">
        <v>0</v>
      </c>
      <c r="E71" s="45" t="n">
        <v>1</v>
      </c>
      <c r="F71" s="45" t="n">
        <v>1</v>
      </c>
      <c r="G71" s="45" t="n">
        <v>1</v>
      </c>
      <c r="H71" s="45" t="n">
        <v>1</v>
      </c>
      <c r="I71" s="45" t="n">
        <v>1</v>
      </c>
      <c r="J71" s="45" t="n">
        <v>1</v>
      </c>
      <c r="K71" s="45" t="n">
        <v>1</v>
      </c>
      <c r="L71" s="45" t="n">
        <v>1</v>
      </c>
      <c r="M71" s="45" t="n">
        <v>1</v>
      </c>
      <c r="N71" s="45" t="n">
        <v>1</v>
      </c>
      <c r="O71" s="45" t="n">
        <v>1</v>
      </c>
      <c r="P71" s="45" t="n">
        <v>1</v>
      </c>
      <c r="Q71" s="45" t="n">
        <v>1</v>
      </c>
      <c r="R71" s="45" t="n">
        <v>1</v>
      </c>
      <c r="S71" s="45" t="n">
        <v>1</v>
      </c>
      <c r="T71" s="45" t="n">
        <v>1</v>
      </c>
      <c r="U71" s="45" t="n">
        <v>1</v>
      </c>
      <c r="V71" s="45" t="n">
        <v>1</v>
      </c>
      <c r="W71" s="45" t="n">
        <v>1</v>
      </c>
      <c r="X71" s="45" t="n">
        <v>1</v>
      </c>
      <c r="Y71" s="45" t="n">
        <v>1</v>
      </c>
      <c r="Z71" s="45" t="n">
        <v>1</v>
      </c>
      <c r="AA71" s="45" t="n">
        <v>1</v>
      </c>
      <c r="AB71" s="45" t="n">
        <v>1</v>
      </c>
      <c r="AC71" s="45" t="n">
        <v>1</v>
      </c>
      <c r="AD71" s="45" t="n">
        <v>1</v>
      </c>
      <c r="AE71" s="45" t="n">
        <v>1</v>
      </c>
      <c r="AF71" s="45" t="n">
        <v>1</v>
      </c>
      <c r="AG71" s="45" t="n">
        <v>1</v>
      </c>
      <c r="AH71" s="45" t="n">
        <v>1</v>
      </c>
      <c r="AI71" s="46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47"/>
      <c r="B72" s="48" t="s">
        <v>11</v>
      </c>
      <c r="C72" s="49"/>
      <c r="D72" s="50"/>
      <c r="E72" s="53" t="n">
        <f aca="false">(E58*$C58)+(E59*$C59)+(E60*$C60)+(E61*$C61)+(E62*$C62)+(E63*$C63)+(E64*$C64)+(E65*$C65)+(E66*$C66)+(E67*$C67)+(E68*$C68)+(E69*$C69)+(E70*$C70)+(E71*$C71)</f>
        <v>12048.63</v>
      </c>
      <c r="F72" s="53" t="n">
        <f aca="false">(F58*$C58)+(F59*$C59)+(F60*$C60)+(F61*$C61)+(F62*$C62)+(F63*$C63)+(F64*$C64)+(F65*$C65)+(F66*$C66)+(F67*$C67)+(F68*$C68)+(F69*$C69)+(F70*$C70)+(F71*$C71)</f>
        <v>12048.63</v>
      </c>
      <c r="G72" s="53" t="n">
        <f aca="false">(G58*$C58)+(G59*$C59)+(G60*$C60)+(G61*$C61)+(G62*$C62)+(G63*$C63)+(G64*$C64)+(G65*$C65)+(G66*$C66)+(G67*$C67)+(G68*$C68)+(G69*$C69)+(G70*$C70)+(G71*$C71)</f>
        <v>12048.63</v>
      </c>
      <c r="H72" s="53" t="n">
        <f aca="false">(H58*$C58)+(H59*$C59)+(H60*$C60)+(H61*$C61)+(H62*$C62)+(H63*$C63)+(H64*$C64)+(H65*$C65)+(H66*$C66)+(H67*$C67)+(H68*$C68)+(H69*$C69)+(H70*$C70)+(H71*$C71)</f>
        <v>12048.63</v>
      </c>
      <c r="I72" s="53" t="n">
        <f aca="false">(I58*$C58)+(I59*$C59)+(I60*$C60)+(I61*$C61)+(I62*$C62)+(I63*$C63)+(I64*$C64)+(I65*$C65)+(I66*$C66)+(I67*$C67)+(I68*$C68)+(I69*$C69)+(I70*$C70)+(I71*$C71)</f>
        <v>12048.63</v>
      </c>
      <c r="J72" s="53" t="n">
        <f aca="false">(J58*$C58)+(J59*$C59)+(J60*$C60)+(J61*$C61)+(J62*$C62)+(J63*$C63)+(J64*$C64)+(J65*$C65)+(J66*$C66)+(J67*$C67)+(J68*$C68)+(J69*$C69)+(J70*$C70)+(J71*$C71)</f>
        <v>12048.63</v>
      </c>
      <c r="K72" s="53" t="n">
        <f aca="false">(K58*$C58)+(K59*$C59)+(K60*$C60)+(K61*$C61)+(K62*$C62)+(K63*$C63)+(K64*$C64)+(K65*$C65)+(K66*$C66)+(K67*$C67)+(K68*$C68)+(K69*$C69)+(K70*$C70)+(K71*$C71)</f>
        <v>12048.63</v>
      </c>
      <c r="L72" s="53" t="n">
        <f aca="false">(L58*$C58)+(L59*$C59)+(L60*$C60)+(L61*$C61)+(L62*$C62)+(L63*$C63)+(L64*$C64)+(L65*$C65)+(L66*$C66)+(L67*$C67)+(L68*$C68)+(L69*$C69)+(L70*$C70)+(L71*$C71)</f>
        <v>12048.63</v>
      </c>
      <c r="M72" s="53" t="n">
        <f aca="false">(M58*$C58)+(M59*$C59)+(M60*$C60)+(M61*$C61)+(M62*$C62)+(M63*$C63)+(M64*$C64)+(M65*$C65)+(M66*$C66)+(M67*$C67)+(M68*$C68)+(M69*$C69)+(M70*$C70)+(M71*$C71)</f>
        <v>12048.63</v>
      </c>
      <c r="N72" s="53" t="n">
        <f aca="false">(N58*$C58)+(N59*$C59)+(N60*$C60)+(N61*$C61)+(N62*$C62)+(N63*$C63)+(N64*$C64)+(N65*$C65)+(N66*$C66)+(N67*$C67)+(N68*$C68)+(N69*$C69)+(N70*$C70)+(N71*$C71)</f>
        <v>12048.63</v>
      </c>
      <c r="O72" s="53" t="n">
        <f aca="false">(O58*$C58)+(O59*$C59)+(O60*$C60)+(O61*$C61)+(O62*$C62)+(O63*$C63)+(O64*$C64)+(O65*$C65)+(O66*$C66)+(O67*$C67)+(O68*$C68)+(O69*$C69)+(O70*$C70)+(O71*$C71)</f>
        <v>12048.63</v>
      </c>
      <c r="P72" s="53" t="n">
        <f aca="false">(P58*$C58)+(P59*$C59)+(P60*$C60)+(P61*$C61)+(P62*$C62)+(P63*$C63)+(P64*$C64)+(P65*$C65)+(P66*$C66)+(P67*$C67)+(P68*$C68)+(P69*$C69)+(P70*$C70)+(P71*$C71)</f>
        <v>12048.63</v>
      </c>
      <c r="Q72" s="53" t="n">
        <f aca="false">(Q58*$C58)+(Q59*$C59)+(Q60*$C60)+(Q61*$C61)+(Q62*$C62)+(Q63*$C63)+(Q64*$C64)+(Q65*$C65)+(Q66*$C66)+(Q67*$C67)+(Q68*$C68)+(Q69*$C69)+(Q70*$C70)+(Q71*$C71)</f>
        <v>12048.63</v>
      </c>
      <c r="R72" s="53" t="n">
        <f aca="false">(R58*$C58)+(R59*$C59)+(R60*$C60)+(R61*$C61)+(R62*$C62)+(R63*$C63)+(R64*$C64)+(R65*$C65)+(R66*$C66)+(R67*$C67)+(R68*$C68)+(R69*$C69)+(R70*$C70)+(R71*$C71)</f>
        <v>12048.63</v>
      </c>
      <c r="S72" s="53" t="n">
        <f aca="false">(S58*$C58)+(S59*$C59)+(S60*$C60)+(S61*$C61)+(S62*$C62)+(S63*$C63)+(S64*$C64)+(S65*$C65)+(S66*$C66)+(S67*$C67)+(S68*$C68)+(S69*$C69)+(S70*$C70)+(S71*$C71)</f>
        <v>12048.63</v>
      </c>
      <c r="T72" s="53" t="n">
        <f aca="false">(T58*$C58)+(T59*$C59)+(T60*$C60)+(T61*$C61)+(T62*$C62)+(T63*$C63)+(T64*$C64)+(T65*$C65)+(T66*$C66)+(T67*$C67)+(T68*$C68)+(T69*$C69)+(T70*$C70)+(T71*$C71)</f>
        <v>12048.63</v>
      </c>
      <c r="U72" s="53" t="n">
        <f aca="false">(U58*$C58)+(U59*$C59)+(U60*$C60)+(U61*$C61)+(U62*$C62)+(U63*$C63)+(U64*$C64)+(U65*$C65)+(U66*$C66)+(U67*$C67)+(U68*$C68)+(U69*$C69)+(U70*$C70)+(U71*$C71)</f>
        <v>12048.63</v>
      </c>
      <c r="V72" s="53" t="n">
        <f aca="false">(V58*$C58)+(V59*$C59)+(V60*$C60)+(V61*$C61)+(V62*$C62)+(V63*$C63)+(V64*$C64)+(V65*$C65)+(V66*$C66)+(V67*$C67)+(V68*$C68)+(V69*$C69)+(V70*$C70)+(V71*$C71)</f>
        <v>12048.63</v>
      </c>
      <c r="W72" s="53" t="n">
        <f aca="false">(W58*$C58)+(W59*$C59)+(W60*$C60)+(W61*$C61)+(W62*$C62)+(W63*$C63)+(W64*$C64)+(W65*$C65)+(W66*$C66)+(W67*$C67)+(W68*$C68)+(W69*$C69)+(W70*$C70)+(W71*$C71)</f>
        <v>12048.63</v>
      </c>
      <c r="X72" s="53" t="n">
        <f aca="false">(X58*$C58)+(X59*$C59)+(X60*$C60)+(X61*$C61)+(X62*$C62)+(X63*$C63)+(X64*$C64)+(X65*$C65)+(X66*$C66)+(X67*$C67)+(X68*$C68)+(X69*$C69)+(X70*$C70)+(X71*$C71)</f>
        <v>12048.63</v>
      </c>
      <c r="Y72" s="53" t="n">
        <f aca="false">(Y58*$C58)+(Y59*$C59)+(Y60*$C60)+(Y61*$C61)+(Y62*$C62)+(Y63*$C63)+(Y64*$C64)+(Y65*$C65)+(Y66*$C66)+(Y67*$C67)+(Y68*$C68)+(Y69*$C69)+(Y70*$C70)+(Y71*$C71)</f>
        <v>12048.63</v>
      </c>
      <c r="Z72" s="53" t="n">
        <f aca="false">(Z58*$C58)+(Z59*$C59)+(Z60*$C60)+(Z61*$C61)+(Z62*$C62)+(Z63*$C63)+(Z64*$C64)+(Z65*$C65)+(Z66*$C66)+(Z67*$C67)+(Z68*$C68)+(Z69*$C69)+(Z70*$C70)+(Z71*$C71)</f>
        <v>12048.63</v>
      </c>
      <c r="AA72" s="53" t="n">
        <f aca="false">(AA58*$C58)+(AA59*$C59)+(AA60*$C60)+(AA61*$C61)+(AA62*$C62)+(AA63*$C63)+(AA64*$C64)+(AA65*$C65)+(AA66*$C66)+(AA67*$C67)+(AA68*$C68)+(AA69*$C69)+(AA70*$C70)+(AA71*$C71)</f>
        <v>12048.63</v>
      </c>
      <c r="AB72" s="53" t="n">
        <f aca="false">(AB58*$C58)+(AB59*$C59)+(AB60*$C60)+(AB61*$C61)+(AB62*$C62)+(AB63*$C63)+(AB64*$C64)+(AB65*$C65)+(AB66*$C66)+(AB67*$C67)+(AB68*$C68)+(AB69*$C69)+(AB70*$C70)+(AB71*$C71)</f>
        <v>12048.63</v>
      </c>
      <c r="AC72" s="53" t="n">
        <f aca="false">(AC58*$C58)+(AC59*$C59)+(AC60*$C60)+(AC61*$C61)+(AC62*$C62)+(AC63*$C63)+(AC64*$C64)+(AC65*$C65)+(AC66*$C66)+(AC67*$C67)+(AC68*$C68)+(AC69*$C69)+(AC70*$C70)+(AC71*$C71)</f>
        <v>12048.63</v>
      </c>
      <c r="AD72" s="53" t="n">
        <f aca="false">(AD58*$C58)+(AD59*$C59)+(AD60*$C60)+(AD61*$C61)+(AD62*$C62)+(AD63*$C63)+(AD64*$C64)+(AD65*$C65)+(AD66*$C66)+(AD67*$C67)+(AD68*$C68)+(AD69*$C69)+(AD70*$C70)+(AD71*$C71)</f>
        <v>12048.63</v>
      </c>
      <c r="AE72" s="53" t="n">
        <f aca="false">(AE58*$C58)+(AE59*$C59)+(AE60*$C60)+(AE61*$C61)+(AE62*$C62)+(AE63*$C63)+(AE64*$C64)+(AE65*$C65)+(AE66*$C66)+(AE67*$C67)+(AE68*$C68)+(AE69*$C69)+(AE70*$C70)+(AE71*$C71)</f>
        <v>12048.63</v>
      </c>
      <c r="AF72" s="53" t="n">
        <f aca="false">(AF58*$C58)+(AF59*$C59)+(AF60*$C60)+(AF61*$C61)+(AF62*$C62)+(AF63*$C63)+(AF64*$C64)+(AF65*$C65)+(AF66*$C66)+(AF67*$C67)+(AF68*$C68)+(AF69*$C69)+(AF70*$C70)+(AF71*$C71)</f>
        <v>12048.63</v>
      </c>
      <c r="AG72" s="53" t="n">
        <f aca="false">(AG58*$C58)+(AG59*$C59)+(AG60*$C60)+(AG61*$C61)+(AG62*$C62)+(AG63*$C63)+(AG64*$C64)+(AG65*$C65)+(AG66*$C66)+(AG67*$C67)+(AG68*$C68)+(AG69*$C69)+(AG70*$C70)+(AG71*$C71)</f>
        <v>12048.63</v>
      </c>
      <c r="AH72" s="53" t="n">
        <f aca="false">(AH58*$C58)+(AH59*$C59)+(AH60*$C60)+(AH61*$C61)+(AH62*$C62)+(AH63*$C63)+(AH64*$C64)+(AH65*$C65)+(AH66*$C66)+(AH67*$C67)+(AH68*$C68)+(AH69*$C69)+(AH70*$C70)+(AH71*$C71)</f>
        <v>12048.63</v>
      </c>
      <c r="AI72" s="55" t="n">
        <f aca="false">(AI58*$C58)+(AI59*$C59)+(AI60*$C60)+(AI61*$C61)+(AI62*$C62)+(AI63*$C63)+(AI64*$C64)+(AI65*$C65)+(AI66*$C66)+(AI67*$C67)+(AI68*$C68)+(AI69*$C69)+(AI70*$C70)+(AI71*$C71)</f>
        <v>12048.63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56"/>
      <c r="B73" s="57" t="s">
        <v>12</v>
      </c>
      <c r="C73" s="58" t="n">
        <v>0.0284</v>
      </c>
      <c r="D73" s="59"/>
      <c r="E73" s="53" t="n">
        <f aca="false">E72*$C73</f>
        <v>342.181092</v>
      </c>
      <c r="F73" s="53" t="n">
        <f aca="false">F72*$C73</f>
        <v>342.181092</v>
      </c>
      <c r="G73" s="53" t="n">
        <f aca="false">G72*$C73</f>
        <v>342.181092</v>
      </c>
      <c r="H73" s="53" t="n">
        <f aca="false">H72*$C73</f>
        <v>342.181092</v>
      </c>
      <c r="I73" s="53" t="n">
        <f aca="false">I72*$C73</f>
        <v>342.181092</v>
      </c>
      <c r="J73" s="53" t="n">
        <f aca="false">J72*$C73</f>
        <v>342.181092</v>
      </c>
      <c r="K73" s="53" t="n">
        <f aca="false">K72*$C73</f>
        <v>342.181092</v>
      </c>
      <c r="L73" s="53" t="n">
        <f aca="false">L72*$C73</f>
        <v>342.181092</v>
      </c>
      <c r="M73" s="53" t="n">
        <f aca="false">M72*$C73</f>
        <v>342.181092</v>
      </c>
      <c r="N73" s="53" t="n">
        <f aca="false">N72*$C73</f>
        <v>342.181092</v>
      </c>
      <c r="O73" s="53" t="n">
        <f aca="false">O72*$C73</f>
        <v>342.181092</v>
      </c>
      <c r="P73" s="53" t="n">
        <f aca="false">P72*$C73</f>
        <v>342.181092</v>
      </c>
      <c r="Q73" s="53" t="n">
        <f aca="false">Q72*$C73</f>
        <v>342.181092</v>
      </c>
      <c r="R73" s="53" t="n">
        <f aca="false">R72*$C73</f>
        <v>342.181092</v>
      </c>
      <c r="S73" s="53" t="n">
        <f aca="false">S72*$C73</f>
        <v>342.181092</v>
      </c>
      <c r="T73" s="53" t="n">
        <f aca="false">T72*$C73</f>
        <v>342.181092</v>
      </c>
      <c r="U73" s="53" t="n">
        <f aca="false">U72*$C73</f>
        <v>342.181092</v>
      </c>
      <c r="V73" s="53" t="n">
        <f aca="false">V72*$C73</f>
        <v>342.181092</v>
      </c>
      <c r="W73" s="53" t="n">
        <f aca="false">W72*$C73</f>
        <v>342.181092</v>
      </c>
      <c r="X73" s="53" t="n">
        <f aca="false">X72*$C73</f>
        <v>342.181092</v>
      </c>
      <c r="Y73" s="53" t="n">
        <f aca="false">Y72*$C73</f>
        <v>342.181092</v>
      </c>
      <c r="Z73" s="53" t="n">
        <f aca="false">Z72*$C73</f>
        <v>342.181092</v>
      </c>
      <c r="AA73" s="53" t="n">
        <f aca="false">AA72*$C73</f>
        <v>342.181092</v>
      </c>
      <c r="AB73" s="53" t="n">
        <f aca="false">AB72*$C73</f>
        <v>342.181092</v>
      </c>
      <c r="AC73" s="53" t="n">
        <f aca="false">AC72*$C73</f>
        <v>342.181092</v>
      </c>
      <c r="AD73" s="53" t="n">
        <f aca="false">AD72*$C73</f>
        <v>342.181092</v>
      </c>
      <c r="AE73" s="53" t="n">
        <f aca="false">AE72*$C73</f>
        <v>342.181092</v>
      </c>
      <c r="AF73" s="53" t="n">
        <f aca="false">AF72*$C73</f>
        <v>342.181092</v>
      </c>
      <c r="AG73" s="53" t="n">
        <f aca="false">AG72*$C73</f>
        <v>342.181092</v>
      </c>
      <c r="AH73" s="53" t="n">
        <f aca="false">AH72*$C73</f>
        <v>342.181092</v>
      </c>
      <c r="AI73" s="55" t="n">
        <f aca="false">AI72*$C73</f>
        <v>342.181092</v>
      </c>
      <c r="AJ73" s="61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</row>
    <row r="74" customFormat="false" ht="15.95" hidden="false" customHeight="true" outlineLevel="0" collapsed="false">
      <c r="A74" s="56"/>
      <c r="B74" s="63" t="s">
        <v>13</v>
      </c>
      <c r="C74" s="64"/>
      <c r="D74" s="59"/>
      <c r="E74" s="67" t="n">
        <f aca="false">E72-E73</f>
        <v>11706.448908</v>
      </c>
      <c r="F74" s="67" t="n">
        <f aca="false">F72-F73</f>
        <v>11706.448908</v>
      </c>
      <c r="G74" s="67" t="n">
        <f aca="false">G72-G73</f>
        <v>11706.448908</v>
      </c>
      <c r="H74" s="67" t="n">
        <f aca="false">H72-H73</f>
        <v>11706.448908</v>
      </c>
      <c r="I74" s="67" t="n">
        <f aca="false">I72-I73</f>
        <v>11706.448908</v>
      </c>
      <c r="J74" s="67" t="n">
        <f aca="false">J72-J73</f>
        <v>11706.448908</v>
      </c>
      <c r="K74" s="67" t="n">
        <f aca="false">K72-K73</f>
        <v>11706.448908</v>
      </c>
      <c r="L74" s="67" t="n">
        <f aca="false">L72-L73</f>
        <v>11706.448908</v>
      </c>
      <c r="M74" s="67" t="n">
        <f aca="false">M72-M73</f>
        <v>11706.448908</v>
      </c>
      <c r="N74" s="67" t="n">
        <f aca="false">N72-N73</f>
        <v>11706.448908</v>
      </c>
      <c r="O74" s="67" t="n">
        <f aca="false">O72-O73</f>
        <v>11706.448908</v>
      </c>
      <c r="P74" s="67" t="n">
        <f aca="false">P72-P73</f>
        <v>11706.448908</v>
      </c>
      <c r="Q74" s="67" t="n">
        <f aca="false">Q72-Q73</f>
        <v>11706.448908</v>
      </c>
      <c r="R74" s="67" t="n">
        <f aca="false">R72-R73</f>
        <v>11706.448908</v>
      </c>
      <c r="S74" s="67" t="n">
        <f aca="false">S72-S73</f>
        <v>11706.448908</v>
      </c>
      <c r="T74" s="67" t="n">
        <f aca="false">T72-T73</f>
        <v>11706.448908</v>
      </c>
      <c r="U74" s="67" t="n">
        <f aca="false">U72-U73</f>
        <v>11706.448908</v>
      </c>
      <c r="V74" s="67" t="n">
        <f aca="false">V72-V73</f>
        <v>11706.448908</v>
      </c>
      <c r="W74" s="67" t="n">
        <f aca="false">W72-W73</f>
        <v>11706.448908</v>
      </c>
      <c r="X74" s="67" t="n">
        <f aca="false">X72-X73</f>
        <v>11706.448908</v>
      </c>
      <c r="Y74" s="67" t="n">
        <f aca="false">Y72-Y73</f>
        <v>11706.448908</v>
      </c>
      <c r="Z74" s="67" t="n">
        <f aca="false">Z72-Z73</f>
        <v>11706.448908</v>
      </c>
      <c r="AA74" s="67" t="n">
        <f aca="false">AA72-AA73</f>
        <v>11706.448908</v>
      </c>
      <c r="AB74" s="67" t="n">
        <f aca="false">AB72-AB73</f>
        <v>11706.448908</v>
      </c>
      <c r="AC74" s="67" t="n">
        <f aca="false">AC72-AC73</f>
        <v>11706.448908</v>
      </c>
      <c r="AD74" s="67" t="n">
        <f aca="false">AD72-AD73</f>
        <v>11706.448908</v>
      </c>
      <c r="AE74" s="67" t="n">
        <f aca="false">AE72-AE73</f>
        <v>11706.448908</v>
      </c>
      <c r="AF74" s="67" t="n">
        <f aca="false">AF72-AF73</f>
        <v>11706.448908</v>
      </c>
      <c r="AG74" s="67" t="n">
        <f aca="false">AG72-AG73</f>
        <v>11706.448908</v>
      </c>
      <c r="AH74" s="67" t="n">
        <f aca="false">AH72-AH73</f>
        <v>11706.448908</v>
      </c>
      <c r="AI74" s="69" t="n">
        <f aca="false">AI72-AI73</f>
        <v>11706.448908</v>
      </c>
      <c r="AJ74" s="61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</row>
    <row r="75" customFormat="false" ht="15.95" hidden="false" customHeight="true" outlineLevel="0" collapsed="false">
      <c r="A75" s="18"/>
      <c r="B75" s="70" t="s">
        <v>14</v>
      </c>
      <c r="C75" s="71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72"/>
      <c r="C76" s="18" t="n">
        <f aca="false">SUM(E74:AI74)/31</f>
        <v>11706.448908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3" t="n">
        <f aca="false">+A82+1</f>
        <v>6</v>
      </c>
      <c r="B83" s="84" t="s">
        <v>61</v>
      </c>
      <c r="C83" s="83" t="n">
        <v>540</v>
      </c>
      <c r="D83" s="85"/>
      <c r="E83" s="45" t="n">
        <v>1</v>
      </c>
      <c r="F83" s="45" t="n">
        <v>1</v>
      </c>
      <c r="G83" s="45" t="n">
        <v>1</v>
      </c>
      <c r="H83" s="45" t="n">
        <v>1</v>
      </c>
      <c r="I83" s="45" t="n">
        <v>1</v>
      </c>
      <c r="J83" s="45" t="n">
        <v>1</v>
      </c>
      <c r="K83" s="86" t="n">
        <v>1</v>
      </c>
      <c r="L83" s="86" t="n">
        <v>1</v>
      </c>
      <c r="M83" s="86" t="n">
        <v>1</v>
      </c>
      <c r="N83" s="86" t="n">
        <v>1</v>
      </c>
      <c r="O83" s="86" t="n">
        <v>1</v>
      </c>
      <c r="P83" s="86" t="n">
        <v>1</v>
      </c>
      <c r="Q83" s="86" t="n">
        <v>1</v>
      </c>
      <c r="R83" s="86" t="n">
        <v>1</v>
      </c>
      <c r="S83" s="86" t="n">
        <v>1</v>
      </c>
      <c r="T83" s="86" t="n">
        <v>1</v>
      </c>
      <c r="U83" s="86" t="n">
        <v>1</v>
      </c>
      <c r="V83" s="86" t="n">
        <v>1</v>
      </c>
      <c r="W83" s="86" t="n">
        <v>1</v>
      </c>
      <c r="X83" s="86" t="n">
        <v>1</v>
      </c>
      <c r="Y83" s="86" t="n">
        <v>1</v>
      </c>
      <c r="Z83" s="86" t="n">
        <v>1</v>
      </c>
      <c r="AA83" s="86" t="n">
        <v>1</v>
      </c>
      <c r="AB83" s="86" t="n">
        <v>1</v>
      </c>
      <c r="AC83" s="86" t="n">
        <v>1</v>
      </c>
      <c r="AD83" s="86" t="n">
        <v>1</v>
      </c>
      <c r="AE83" s="86" t="n">
        <v>1</v>
      </c>
      <c r="AF83" s="86" t="n">
        <v>1</v>
      </c>
      <c r="AG83" s="86" t="n">
        <v>1</v>
      </c>
      <c r="AH83" s="86" t="n">
        <v>1</v>
      </c>
      <c r="AI83" s="46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47"/>
      <c r="B84" s="48" t="s">
        <v>11</v>
      </c>
      <c r="C84" s="49"/>
      <c r="D84" s="50"/>
      <c r="E84" s="53" t="n">
        <f aca="false">(E78*$C78)+(E79*$C79)+(E80*$C80)+(E81*$C81)+(E82*$C82)+(E83*$C83)</f>
        <v>3460</v>
      </c>
      <c r="F84" s="53" t="n">
        <f aca="false">(F78*$C78)+(F79*$C79)+(F80*$C80)+(F81*$C81)+(F82*$C82)+(F83*$C83)</f>
        <v>3460</v>
      </c>
      <c r="G84" s="53" t="n">
        <f aca="false">(G78*$C78)+(G79*$C79)+(G80*$C80)+(G81*$C81)+(G82*$C82)+(G83*$C83)</f>
        <v>3460</v>
      </c>
      <c r="H84" s="53" t="n">
        <f aca="false">(H78*$C78)+(H79*$C79)+(H80*$C80)+(H81*$C81)+(H82*$C82)+(H83*$C83)</f>
        <v>3460</v>
      </c>
      <c r="I84" s="53" t="n">
        <f aca="false">(I78*$C78)+(I79*$C79)+(I80*$C80)+(I81*$C81)+(I82*$C82)+(I83*$C83)</f>
        <v>3460</v>
      </c>
      <c r="J84" s="53" t="n">
        <f aca="false">(J78*$C78)+(J79*$C79)+(J80*$C80)+(J81*$C81)+(J82*$C82)+(J83*$C83)</f>
        <v>3460</v>
      </c>
      <c r="K84" s="53" t="n">
        <f aca="false">(K78*$C78)+(K79*$C79)+(K80*$C80)+(K81*$C81)+(K82*$C82)+(K83*$C83)</f>
        <v>3460</v>
      </c>
      <c r="L84" s="53" t="n">
        <f aca="false">(L78*$C78)+(L79*$C79)+(L80*$C80)+(L81*$C81)+(L82*$C82)+(L83*$C83)</f>
        <v>3460</v>
      </c>
      <c r="M84" s="53" t="n">
        <f aca="false">(M78*$C78)+(M79*$C79)+(M80*$C80)+(M81*$C81)+(M82*$C82)+(M83*$C83)</f>
        <v>3460</v>
      </c>
      <c r="N84" s="53" t="n">
        <f aca="false">(N78*$C78)+(N79*$C79)+(N80*$C80)+(N81*$C81)+(N82*$C82)+(N83*$C83)</f>
        <v>3460</v>
      </c>
      <c r="O84" s="53" t="n">
        <f aca="false">(O78*$C78)+(O79*$C79)+(O80*$C80)+(O81*$C81)+(O82*$C82)+(O83*$C83)</f>
        <v>3460</v>
      </c>
      <c r="P84" s="53" t="n">
        <f aca="false">(P78*$C78)+(P79*$C79)+(P80*$C80)+(P81*$C81)+(P82*$C82)+(P83*$C83)</f>
        <v>3460</v>
      </c>
      <c r="Q84" s="53" t="n">
        <f aca="false">(Q78*$C78)+(Q79*$C79)+(Q80*$C80)+(Q81*$C81)+(Q82*$C82)+(Q83*$C83)</f>
        <v>3460</v>
      </c>
      <c r="R84" s="53" t="n">
        <f aca="false">(R78*$C78)+(R79*$C79)+(R80*$C80)+(R81*$C81)+(R82*$C82)+(R83*$C83)</f>
        <v>3460</v>
      </c>
      <c r="S84" s="53" t="n">
        <f aca="false">(S78*$C78)+(S79*$C79)+(S80*$C80)+(S81*$C81)+(S82*$C82)+(S83*$C83)</f>
        <v>3460</v>
      </c>
      <c r="T84" s="53" t="n">
        <f aca="false">(T78*$C78)+(T79*$C79)+(T80*$C80)+(T81*$C81)+(T82*$C82)+(T83*$C83)</f>
        <v>3460</v>
      </c>
      <c r="U84" s="53" t="n">
        <f aca="false">(U78*$C78)+(U79*$C79)+(U80*$C80)+(U81*$C81)+(U82*$C82)+(U83*$C83)</f>
        <v>3460</v>
      </c>
      <c r="V84" s="53" t="n">
        <f aca="false">(V78*$C78)+(V79*$C79)+(V80*$C80)+(V81*$C81)+(V82*$C82)+(V83*$C83)</f>
        <v>3460</v>
      </c>
      <c r="W84" s="53" t="n">
        <f aca="false">(W78*$C78)+(W79*$C79)+(W80*$C80)+(W81*$C81)+(W82*$C82)+(W83*$C83)</f>
        <v>3460</v>
      </c>
      <c r="X84" s="53" t="n">
        <f aca="false">(X78*$C78)+(X79*$C79)+(X80*$C80)+(X81*$C81)+(X82*$C82)+(X83*$C83)</f>
        <v>3460</v>
      </c>
      <c r="Y84" s="53" t="n">
        <f aca="false">(Y78*$C78)+(Y79*$C79)+(Y80*$C80)+(Y81*$C81)+(Y82*$C82)+(Y83*$C83)</f>
        <v>3460</v>
      </c>
      <c r="Z84" s="53" t="n">
        <f aca="false">(Z78*$C78)+(Z79*$C79)+(Z80*$C80)+(Z81*$C81)+(Z82*$C82)+(Z83*$C83)</f>
        <v>3460</v>
      </c>
      <c r="AA84" s="53" t="n">
        <f aca="false">(AA78*$C78)+(AA79*$C79)+(AA80*$C80)+(AA81*$C81)+(AA82*$C82)+(AA83*$C83)</f>
        <v>3460</v>
      </c>
      <c r="AB84" s="53" t="n">
        <f aca="false">(AB78*$C78)+(AB79*$C79)+(AB80*$C80)+(AB81*$C81)+(AB82*$C82)+(AB83*$C83)</f>
        <v>3460</v>
      </c>
      <c r="AC84" s="53" t="n">
        <f aca="false">(AC78*$C78)+(AC79*$C79)+(AC80*$C80)+(AC81*$C81)+(AC82*$C82)+(AC83*$C83)</f>
        <v>3460</v>
      </c>
      <c r="AD84" s="53" t="n">
        <f aca="false">(AD78*$C78)+(AD79*$C79)+(AD80*$C80)+(AD81*$C81)+(AD82*$C82)+(AD83*$C83)</f>
        <v>3460</v>
      </c>
      <c r="AE84" s="53" t="n">
        <f aca="false">(AE78*$C78)+(AE79*$C79)+(AE80*$C80)+(AE81*$C81)+(AE82*$C82)+(AE83*$C83)</f>
        <v>3460</v>
      </c>
      <c r="AF84" s="53" t="n">
        <f aca="false">(AF78*$C78)+(AF79*$C79)+(AF80*$C80)+(AF81*$C81)+(AF82*$C82)+(AF83*$C83)</f>
        <v>3460</v>
      </c>
      <c r="AG84" s="53" t="n">
        <f aca="false">(AG78*$C78)+(AG79*$C79)+(AG80*$C80)+(AG81*$C81)+(AG82*$C82)+(AG83*$C83)</f>
        <v>3460</v>
      </c>
      <c r="AH84" s="53" t="n">
        <f aca="false">(AH78*$C78)+(AH79*$C79)+(AH80*$C80)+(AH81*$C81)+(AH82*$C82)+(AH83*$C83)</f>
        <v>3460</v>
      </c>
      <c r="AI84" s="55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56"/>
      <c r="B85" s="57" t="s">
        <v>12</v>
      </c>
      <c r="C85" s="58" t="n">
        <v>0.0237</v>
      </c>
      <c r="D85" s="59"/>
      <c r="E85" s="53" t="n">
        <f aca="false">E84*$C85</f>
        <v>82.002</v>
      </c>
      <c r="F85" s="53" t="n">
        <f aca="false">F84*$C85</f>
        <v>82.002</v>
      </c>
      <c r="G85" s="53" t="n">
        <f aca="false">G84*$C85</f>
        <v>82.002</v>
      </c>
      <c r="H85" s="53" t="n">
        <f aca="false">H84*$C85</f>
        <v>82.002</v>
      </c>
      <c r="I85" s="53" t="n">
        <f aca="false">I84*$C85</f>
        <v>82.002</v>
      </c>
      <c r="J85" s="53" t="n">
        <f aca="false">J84*$C85</f>
        <v>82.002</v>
      </c>
      <c r="K85" s="53" t="n">
        <f aca="false">K84*$C85</f>
        <v>82.002</v>
      </c>
      <c r="L85" s="53" t="n">
        <f aca="false">L84*$C85</f>
        <v>82.002</v>
      </c>
      <c r="M85" s="53" t="n">
        <f aca="false">M84*$C85</f>
        <v>82.002</v>
      </c>
      <c r="N85" s="53" t="n">
        <f aca="false">N84*$C85</f>
        <v>82.002</v>
      </c>
      <c r="O85" s="53" t="n">
        <f aca="false">O84*$C85</f>
        <v>82.002</v>
      </c>
      <c r="P85" s="53" t="n">
        <f aca="false">P84*$C85</f>
        <v>82.002</v>
      </c>
      <c r="Q85" s="53" t="n">
        <f aca="false">Q84*$C85</f>
        <v>82.002</v>
      </c>
      <c r="R85" s="53" t="n">
        <f aca="false">R84*$C85</f>
        <v>82.002</v>
      </c>
      <c r="S85" s="53" t="n">
        <f aca="false">S84*$C85</f>
        <v>82.002</v>
      </c>
      <c r="T85" s="53" t="n">
        <f aca="false">T84*$C85</f>
        <v>82.002</v>
      </c>
      <c r="U85" s="53" t="n">
        <f aca="false">U84*$C85</f>
        <v>82.002</v>
      </c>
      <c r="V85" s="53" t="n">
        <f aca="false">V84*$C85</f>
        <v>82.002</v>
      </c>
      <c r="W85" s="53" t="n">
        <f aca="false">W84*$C85</f>
        <v>82.002</v>
      </c>
      <c r="X85" s="53" t="n">
        <f aca="false">X84*$C85</f>
        <v>82.002</v>
      </c>
      <c r="Y85" s="53" t="n">
        <f aca="false">Y84*$C85</f>
        <v>82.002</v>
      </c>
      <c r="Z85" s="53" t="n">
        <f aca="false">Z84*$C85</f>
        <v>82.002</v>
      </c>
      <c r="AA85" s="53" t="n">
        <f aca="false">AA84*$C85</f>
        <v>82.002</v>
      </c>
      <c r="AB85" s="53" t="n">
        <f aca="false">AB84*$C85</f>
        <v>82.002</v>
      </c>
      <c r="AC85" s="53" t="n">
        <f aca="false">AC84*$C85</f>
        <v>82.002</v>
      </c>
      <c r="AD85" s="53" t="n">
        <f aca="false">AD84*$C85</f>
        <v>82.002</v>
      </c>
      <c r="AE85" s="53" t="n">
        <f aca="false">AE84*$C85</f>
        <v>82.002</v>
      </c>
      <c r="AF85" s="53" t="n">
        <f aca="false">AF84*$C85</f>
        <v>82.002</v>
      </c>
      <c r="AG85" s="53" t="n">
        <f aca="false">AG84*$C85</f>
        <v>82.002</v>
      </c>
      <c r="AH85" s="53" t="n">
        <f aca="false">AH84*$C85</f>
        <v>82.002</v>
      </c>
      <c r="AI85" s="55" t="n">
        <f aca="false">AI84*$C85</f>
        <v>82.002</v>
      </c>
      <c r="AJ85" s="61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</row>
    <row r="86" customFormat="false" ht="15.95" hidden="false" customHeight="true" outlineLevel="0" collapsed="false">
      <c r="A86" s="56"/>
      <c r="B86" s="63" t="s">
        <v>13</v>
      </c>
      <c r="C86" s="64"/>
      <c r="D86" s="59"/>
      <c r="E86" s="67" t="n">
        <f aca="false">E84-E85</f>
        <v>3377.998</v>
      </c>
      <c r="F86" s="67" t="n">
        <f aca="false">F84-F85</f>
        <v>3377.998</v>
      </c>
      <c r="G86" s="67" t="n">
        <f aca="false">G84-G85</f>
        <v>3377.998</v>
      </c>
      <c r="H86" s="67" t="n">
        <f aca="false">H84-H85</f>
        <v>3377.998</v>
      </c>
      <c r="I86" s="67" t="n">
        <f aca="false">I84-I85</f>
        <v>3377.998</v>
      </c>
      <c r="J86" s="67" t="n">
        <f aca="false">J84-J85</f>
        <v>3377.998</v>
      </c>
      <c r="K86" s="67" t="n">
        <f aca="false">K84-K85</f>
        <v>3377.998</v>
      </c>
      <c r="L86" s="67" t="n">
        <f aca="false">L84-L85</f>
        <v>3377.998</v>
      </c>
      <c r="M86" s="67" t="n">
        <f aca="false">M84-M85</f>
        <v>3377.998</v>
      </c>
      <c r="N86" s="67" t="n">
        <f aca="false">N84-N85</f>
        <v>3377.998</v>
      </c>
      <c r="O86" s="67" t="n">
        <f aca="false">O84-O85</f>
        <v>3377.998</v>
      </c>
      <c r="P86" s="67" t="n">
        <f aca="false">P84-P85</f>
        <v>3377.998</v>
      </c>
      <c r="Q86" s="67" t="n">
        <f aca="false">Q84-Q85</f>
        <v>3377.998</v>
      </c>
      <c r="R86" s="67" t="n">
        <f aca="false">R84-R85</f>
        <v>3377.998</v>
      </c>
      <c r="S86" s="67" t="n">
        <f aca="false">S84-S85</f>
        <v>3377.998</v>
      </c>
      <c r="T86" s="67" t="n">
        <f aca="false">T84-T85</f>
        <v>3377.998</v>
      </c>
      <c r="U86" s="67" t="n">
        <f aca="false">U84-U85</f>
        <v>3377.998</v>
      </c>
      <c r="V86" s="67" t="n">
        <f aca="false">V84-V85</f>
        <v>3377.998</v>
      </c>
      <c r="W86" s="67" t="n">
        <f aca="false">W84-W85</f>
        <v>3377.998</v>
      </c>
      <c r="X86" s="67" t="n">
        <f aca="false">X84-X85</f>
        <v>3377.998</v>
      </c>
      <c r="Y86" s="67" t="n">
        <f aca="false">Y84-Y85</f>
        <v>3377.998</v>
      </c>
      <c r="Z86" s="67" t="n">
        <f aca="false">Z84-Z85</f>
        <v>3377.998</v>
      </c>
      <c r="AA86" s="67" t="n">
        <f aca="false">AA84-AA85</f>
        <v>3377.998</v>
      </c>
      <c r="AB86" s="67" t="n">
        <f aca="false">AB84-AB85</f>
        <v>3377.998</v>
      </c>
      <c r="AC86" s="67" t="n">
        <f aca="false">AC84-AC85</f>
        <v>3377.998</v>
      </c>
      <c r="AD86" s="67" t="n">
        <f aca="false">AD84-AD85</f>
        <v>3377.998</v>
      </c>
      <c r="AE86" s="67" t="n">
        <f aca="false">AE84-AE85</f>
        <v>3377.998</v>
      </c>
      <c r="AF86" s="67" t="n">
        <f aca="false">AF84-AF85</f>
        <v>3377.998</v>
      </c>
      <c r="AG86" s="67" t="n">
        <f aca="false">AG84-AG85</f>
        <v>3377.998</v>
      </c>
      <c r="AH86" s="67" t="n">
        <f aca="false">AH84-AH85</f>
        <v>3377.998</v>
      </c>
      <c r="AI86" s="69" t="n">
        <f aca="false">AI84-AI85</f>
        <v>3377.998</v>
      </c>
      <c r="AJ86" s="61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</row>
    <row r="87" customFormat="false" ht="15.95" hidden="false" customHeight="true" outlineLevel="0" collapsed="false">
      <c r="A87" s="18"/>
      <c r="B87" s="70" t="s">
        <v>14</v>
      </c>
      <c r="C87" s="71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72"/>
      <c r="C88" s="18" t="n">
        <f aca="false">SUM(E86:AI86)/31</f>
        <v>3377.998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870</v>
      </c>
      <c r="D90" s="29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1149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670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1162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83" t="n">
        <f aca="false">+A93+1</f>
        <v>5</v>
      </c>
      <c r="B94" s="84" t="s">
        <v>67</v>
      </c>
      <c r="C94" s="83" t="n">
        <v>504</v>
      </c>
      <c r="D94" s="85"/>
      <c r="E94" s="45" t="n">
        <v>1</v>
      </c>
      <c r="F94" s="45" t="n">
        <v>1</v>
      </c>
      <c r="G94" s="45" t="n">
        <v>1</v>
      </c>
      <c r="H94" s="45" t="n">
        <v>1</v>
      </c>
      <c r="I94" s="45" t="n">
        <v>1</v>
      </c>
      <c r="J94" s="45" t="n">
        <v>1</v>
      </c>
      <c r="K94" s="45" t="n">
        <v>1</v>
      </c>
      <c r="L94" s="45" t="n">
        <v>1</v>
      </c>
      <c r="M94" s="45" t="n">
        <v>1</v>
      </c>
      <c r="N94" s="45" t="n">
        <v>1</v>
      </c>
      <c r="O94" s="45" t="n">
        <v>1</v>
      </c>
      <c r="P94" s="45" t="n">
        <v>1</v>
      </c>
      <c r="Q94" s="45" t="n">
        <v>1</v>
      </c>
      <c r="R94" s="45" t="n">
        <v>1</v>
      </c>
      <c r="S94" s="45" t="n">
        <v>1</v>
      </c>
      <c r="T94" s="45" t="n">
        <v>1</v>
      </c>
      <c r="U94" s="45" t="n">
        <v>1</v>
      </c>
      <c r="V94" s="45" t="n">
        <v>1</v>
      </c>
      <c r="W94" s="45" t="n">
        <v>1</v>
      </c>
      <c r="X94" s="45" t="n">
        <v>1</v>
      </c>
      <c r="Y94" s="45" t="n">
        <v>1</v>
      </c>
      <c r="Z94" s="45" t="n">
        <v>1</v>
      </c>
      <c r="AA94" s="45" t="n">
        <v>1</v>
      </c>
      <c r="AB94" s="45" t="n">
        <v>1</v>
      </c>
      <c r="AC94" s="45" t="n">
        <v>1</v>
      </c>
      <c r="AD94" s="45" t="n">
        <v>1</v>
      </c>
      <c r="AE94" s="45" t="n">
        <v>1</v>
      </c>
      <c r="AF94" s="45" t="n">
        <v>1</v>
      </c>
      <c r="AG94" s="45" t="n">
        <v>1</v>
      </c>
      <c r="AH94" s="45" t="n">
        <v>1</v>
      </c>
      <c r="AI94" s="46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47"/>
      <c r="B95" s="48" t="s">
        <v>11</v>
      </c>
      <c r="C95" s="49"/>
      <c r="D95" s="50"/>
      <c r="E95" s="53" t="n">
        <f aca="false">(E90*$C90)+(E91*$C91)+(E92*$C92)+(E93*$C93)+(E94*$C94)</f>
        <v>4355</v>
      </c>
      <c r="F95" s="95" t="n">
        <f aca="false">(F90*$C90)+(F91*$C91)+(F92*$C92)+(F93*$C93)+(F94*$C94)</f>
        <v>4355</v>
      </c>
      <c r="G95" s="95" t="n">
        <f aca="false">(G90*$C90)+(G91*$C91)+(G92*$C92)+(G93*$C93)+(G94*$C94)</f>
        <v>4355</v>
      </c>
      <c r="H95" s="95" t="n">
        <f aca="false">(H90*$C90)+(H91*$C91)+(H92*$C92)+(H93*$C93)+(H94*$C94)</f>
        <v>4355</v>
      </c>
      <c r="I95" s="95" t="n">
        <f aca="false">(I90*$C90)+(I91*$C91)+(I92*$C92)+(I93*$C93)+(I94*$C94)</f>
        <v>4355</v>
      </c>
      <c r="J95" s="95" t="n">
        <f aca="false">(J90*$C90)+(J91*$C91)+(J92*$C92)+(J93*$C93)+(J94*$C94)</f>
        <v>4355</v>
      </c>
      <c r="K95" s="95" t="n">
        <f aca="false">(K90*$C90)+(K91*$C91)+(K92*$C92)+(K93*$C93)+(K94*$C94)</f>
        <v>4355</v>
      </c>
      <c r="L95" s="95" t="n">
        <f aca="false">(L90*$C90)+(L91*$C91)+(L92*$C92)+(L93*$C93)+(L94*$C94)</f>
        <v>4355</v>
      </c>
      <c r="M95" s="95" t="n">
        <f aca="false">(M90*$C90)+(M91*$C91)+(M92*$C92)+(M93*$C93)+(M94*$C94)</f>
        <v>4355</v>
      </c>
      <c r="N95" s="95" t="n">
        <f aca="false">(N90*$C90)+(N91*$C91)+(N92*$C92)+(N93*$C93)+(N94*$C94)</f>
        <v>4355</v>
      </c>
      <c r="O95" s="95" t="n">
        <f aca="false">(O90*$C90)+(O91*$C91)+(O92*$C92)+(O93*$C93)+(O94*$C94)</f>
        <v>4355</v>
      </c>
      <c r="P95" s="95" t="n">
        <f aca="false">(P90*$C90)+(P91*$C91)+(P92*$C92)+(P93*$C93)+(P94*$C94)</f>
        <v>4355</v>
      </c>
      <c r="Q95" s="95" t="n">
        <f aca="false">(Q90*$C90)+(Q91*$C91)+(Q92*$C92)+(Q93*$C93)+(Q94*$C94)</f>
        <v>4355</v>
      </c>
      <c r="R95" s="95" t="n">
        <f aca="false">(R90*$C90)+(R91*$C91)+(R92*$C92)+(R93*$C93)+(R94*$C94)</f>
        <v>4355</v>
      </c>
      <c r="S95" s="95" t="n">
        <f aca="false">(S90*$C90)+(S91*$C91)+(S92*$C92)+(S93*$C93)+(S94*$C94)</f>
        <v>4355</v>
      </c>
      <c r="T95" s="95" t="n">
        <f aca="false">(T90*$C90)+(T91*$C91)+(T92*$C92)+(T93*$C93)+(T94*$C94)</f>
        <v>4355</v>
      </c>
      <c r="U95" s="95" t="n">
        <f aca="false">(U90*$C90)+(U91*$C91)+(U92*$C92)+(U93*$C93)+(U94*$C94)</f>
        <v>4355</v>
      </c>
      <c r="V95" s="95" t="n">
        <f aca="false">(V90*$C90)+(V91*$C91)+(V92*$C92)+(V93*$C93)+(V94*$C94)</f>
        <v>4355</v>
      </c>
      <c r="W95" s="95" t="n">
        <f aca="false">(W90*$C90)+(W91*$C91)+(W92*$C92)+(W93*$C93)+(W94*$C94)</f>
        <v>4355</v>
      </c>
      <c r="X95" s="95" t="n">
        <f aca="false">(X90*$C90)+(X91*$C91)+(X92*$C92)+(X93*$C93)+(X94*$C94)</f>
        <v>4355</v>
      </c>
      <c r="Y95" s="95" t="n">
        <f aca="false">(Y90*$C90)+(Y91*$C91)+(Y92*$C92)+(Y93*$C93)+(Y94*$C94)</f>
        <v>4355</v>
      </c>
      <c r="Z95" s="95" t="n">
        <f aca="false">(Z90*$C90)+(Z91*$C91)+(Z92*$C92)+(Z93*$C93)+(Z94*$C94)</f>
        <v>4355</v>
      </c>
      <c r="AA95" s="95" t="n">
        <f aca="false">(AA90*$C90)+(AA91*$C91)+(AA92*$C92)+(AA93*$C93)+(AA94*$C94)</f>
        <v>4355</v>
      </c>
      <c r="AB95" s="95" t="n">
        <f aca="false">(AB90*$C90)+(AB91*$C91)+(AB92*$C92)+(AB93*$C93)+(AB94*$C94)</f>
        <v>4355</v>
      </c>
      <c r="AC95" s="95" t="n">
        <f aca="false">(AC90*$C90)+(AC91*$C91)+(AC92*$C92)+(AC93*$C93)+(AC94*$C94)</f>
        <v>4355</v>
      </c>
      <c r="AD95" s="95" t="n">
        <f aca="false">(AD90*$C90)+(AD91*$C91)+(AD92*$C92)+(AD93*$C93)+(AD94*$C94)</f>
        <v>4355</v>
      </c>
      <c r="AE95" s="95" t="n">
        <f aca="false">(AE90*$C90)+(AE91*$C91)+(AE92*$C92)+(AE93*$C93)+(AE94*$C94)</f>
        <v>4355</v>
      </c>
      <c r="AF95" s="95" t="n">
        <f aca="false">(AF90*$C90)+(AF91*$C91)+(AF92*$C92)+(AF93*$C93)+(AF94*$C94)</f>
        <v>4355</v>
      </c>
      <c r="AG95" s="95" t="n">
        <f aca="false">(AG90*$C90)+(AG91*$C91)+(AG92*$C92)+(AG93*$C93)+(AG94*$C94)</f>
        <v>4355</v>
      </c>
      <c r="AH95" s="95" t="n">
        <f aca="false">(AH90*$C90)+(AH91*$C91)+(AH92*$C92)+(AH93*$C93)+(AH94*$C94)</f>
        <v>4355</v>
      </c>
      <c r="AI95" s="97" t="n">
        <f aca="false">(AI90*$C90)+(AI91*$C91)+(AI92*$C92)+(AI93*$C93)+(AI94*$C94)</f>
        <v>4355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56"/>
      <c r="B96" s="57" t="s">
        <v>12</v>
      </c>
      <c r="C96" s="58" t="n">
        <v>0.0208</v>
      </c>
      <c r="D96" s="59"/>
      <c r="E96" s="53" t="n">
        <f aca="false">E95*$C96</f>
        <v>90.584</v>
      </c>
      <c r="F96" s="53" t="n">
        <f aca="false">F95*$C96</f>
        <v>90.584</v>
      </c>
      <c r="G96" s="53" t="n">
        <f aca="false">G95*$C96</f>
        <v>90.584</v>
      </c>
      <c r="H96" s="53" t="n">
        <f aca="false">H95*$C96</f>
        <v>90.584</v>
      </c>
      <c r="I96" s="53" t="n">
        <f aca="false">I95*$C96</f>
        <v>90.584</v>
      </c>
      <c r="J96" s="53" t="n">
        <f aca="false">J95*$C96</f>
        <v>90.584</v>
      </c>
      <c r="K96" s="53" t="n">
        <f aca="false">K95*$C96</f>
        <v>90.584</v>
      </c>
      <c r="L96" s="53" t="n">
        <f aca="false">L95*$C96</f>
        <v>90.584</v>
      </c>
      <c r="M96" s="53" t="n">
        <f aca="false">M95*$C96</f>
        <v>90.584</v>
      </c>
      <c r="N96" s="53" t="n">
        <f aca="false">N95*$C96</f>
        <v>90.584</v>
      </c>
      <c r="O96" s="53" t="n">
        <f aca="false">O95*$C96</f>
        <v>90.584</v>
      </c>
      <c r="P96" s="53" t="n">
        <f aca="false">P95*$C96</f>
        <v>90.584</v>
      </c>
      <c r="Q96" s="53" t="n">
        <f aca="false">Q95*$C96</f>
        <v>90.584</v>
      </c>
      <c r="R96" s="53" t="n">
        <f aca="false">R95*$C96</f>
        <v>90.584</v>
      </c>
      <c r="S96" s="53" t="n">
        <f aca="false">S95*$C96</f>
        <v>90.584</v>
      </c>
      <c r="T96" s="53" t="n">
        <f aca="false">T95*$C96</f>
        <v>90.584</v>
      </c>
      <c r="U96" s="53" t="n">
        <f aca="false">U95*$C96</f>
        <v>90.584</v>
      </c>
      <c r="V96" s="53" t="n">
        <f aca="false">V95*$C96</f>
        <v>90.584</v>
      </c>
      <c r="W96" s="53" t="n">
        <f aca="false">W95*$C96</f>
        <v>90.584</v>
      </c>
      <c r="X96" s="53" t="n">
        <f aca="false">X95*$C96</f>
        <v>90.584</v>
      </c>
      <c r="Y96" s="53" t="n">
        <f aca="false">Y95*$C96</f>
        <v>90.584</v>
      </c>
      <c r="Z96" s="53" t="n">
        <f aca="false">Z95*$C96</f>
        <v>90.584</v>
      </c>
      <c r="AA96" s="53" t="n">
        <f aca="false">AA95*$C96</f>
        <v>90.584</v>
      </c>
      <c r="AB96" s="53" t="n">
        <f aca="false">AB95*$C96</f>
        <v>90.584</v>
      </c>
      <c r="AC96" s="53" t="n">
        <f aca="false">AC95*$C96</f>
        <v>90.584</v>
      </c>
      <c r="AD96" s="53" t="n">
        <f aca="false">AD95*$C96</f>
        <v>90.584</v>
      </c>
      <c r="AE96" s="53" t="n">
        <f aca="false">AE95*$C96</f>
        <v>90.584</v>
      </c>
      <c r="AF96" s="53" t="n">
        <f aca="false">AF95*$C96</f>
        <v>90.584</v>
      </c>
      <c r="AG96" s="53" t="n">
        <f aca="false">AG95*$C96</f>
        <v>90.584</v>
      </c>
      <c r="AH96" s="53" t="n">
        <f aca="false">AH95*$C96</f>
        <v>90.584</v>
      </c>
      <c r="AI96" s="55" t="n">
        <f aca="false">AI95*$C96</f>
        <v>90.584</v>
      </c>
      <c r="AJ96" s="61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</row>
    <row r="97" customFormat="false" ht="15.95" hidden="false" customHeight="true" outlineLevel="0" collapsed="false">
      <c r="A97" s="56"/>
      <c r="B97" s="63" t="s">
        <v>13</v>
      </c>
      <c r="C97" s="64"/>
      <c r="D97" s="59"/>
      <c r="E97" s="67" t="n">
        <f aca="false">E95-E96</f>
        <v>4264.416</v>
      </c>
      <c r="F97" s="67" t="n">
        <f aca="false">F95-F96</f>
        <v>4264.416</v>
      </c>
      <c r="G97" s="67" t="n">
        <f aca="false">G95-G96</f>
        <v>4264.416</v>
      </c>
      <c r="H97" s="67" t="n">
        <f aca="false">H95-H96</f>
        <v>4264.416</v>
      </c>
      <c r="I97" s="67" t="n">
        <f aca="false">I95-I96</f>
        <v>4264.416</v>
      </c>
      <c r="J97" s="67" t="n">
        <f aca="false">J95-J96</f>
        <v>4264.416</v>
      </c>
      <c r="K97" s="67" t="n">
        <f aca="false">K95-K96</f>
        <v>4264.416</v>
      </c>
      <c r="L97" s="67" t="n">
        <f aca="false">L95-L96</f>
        <v>4264.416</v>
      </c>
      <c r="M97" s="67" t="n">
        <f aca="false">M95-M96</f>
        <v>4264.416</v>
      </c>
      <c r="N97" s="67" t="n">
        <f aca="false">N95-N96</f>
        <v>4264.416</v>
      </c>
      <c r="O97" s="67" t="n">
        <f aca="false">O95-O96</f>
        <v>4264.416</v>
      </c>
      <c r="P97" s="67" t="n">
        <f aca="false">P95-P96</f>
        <v>4264.416</v>
      </c>
      <c r="Q97" s="67" t="n">
        <f aca="false">Q95-Q96</f>
        <v>4264.416</v>
      </c>
      <c r="R97" s="67" t="n">
        <f aca="false">R95-R96</f>
        <v>4264.416</v>
      </c>
      <c r="S97" s="67" t="n">
        <f aca="false">S95-S96</f>
        <v>4264.416</v>
      </c>
      <c r="T97" s="67" t="n">
        <f aca="false">T95-T96</f>
        <v>4264.416</v>
      </c>
      <c r="U97" s="67" t="n">
        <f aca="false">U95-U96</f>
        <v>4264.416</v>
      </c>
      <c r="V97" s="67" t="n">
        <f aca="false">V95-V96</f>
        <v>4264.416</v>
      </c>
      <c r="W97" s="67" t="n">
        <f aca="false">W95-W96</f>
        <v>4264.416</v>
      </c>
      <c r="X97" s="67" t="n">
        <f aca="false">X95-X96</f>
        <v>4264.416</v>
      </c>
      <c r="Y97" s="67" t="n">
        <f aca="false">Y95-Y96</f>
        <v>4264.416</v>
      </c>
      <c r="Z97" s="67" t="n">
        <f aca="false">Z95-Z96</f>
        <v>4264.416</v>
      </c>
      <c r="AA97" s="67" t="n">
        <f aca="false">AA95-AA96</f>
        <v>4264.416</v>
      </c>
      <c r="AB97" s="67" t="n">
        <f aca="false">AB95-AB96</f>
        <v>4264.416</v>
      </c>
      <c r="AC97" s="67" t="n">
        <f aca="false">AC95-AC96</f>
        <v>4264.416</v>
      </c>
      <c r="AD97" s="67" t="n">
        <f aca="false">AD95-AD96</f>
        <v>4264.416</v>
      </c>
      <c r="AE97" s="67" t="n">
        <f aca="false">AE95-AE96</f>
        <v>4264.416</v>
      </c>
      <c r="AF97" s="67" t="n">
        <f aca="false">AF95-AF96</f>
        <v>4264.416</v>
      </c>
      <c r="AG97" s="67" t="n">
        <f aca="false">AG95-AG96</f>
        <v>4264.416</v>
      </c>
      <c r="AH97" s="67" t="n">
        <f aca="false">AH95-AH96</f>
        <v>4264.416</v>
      </c>
      <c r="AI97" s="69" t="n">
        <f aca="false">AI95-AI96</f>
        <v>4264.416</v>
      </c>
      <c r="AJ97" s="61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</row>
    <row r="98" customFormat="false" ht="15.95" hidden="false" customHeight="true" outlineLevel="0" collapsed="false">
      <c r="A98" s="18"/>
      <c r="B98" s="70" t="s">
        <v>14</v>
      </c>
      <c r="C98" s="71" t="n">
        <f aca="false">SUM(C90:C94)</f>
        <v>4355</v>
      </c>
      <c r="D98" s="20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18"/>
      <c r="B99" s="72"/>
      <c r="C99" s="18" t="n">
        <f aca="false">SUM(E97:AI97)/31</f>
        <v>4264.416</v>
      </c>
      <c r="D99" s="20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18"/>
      <c r="B100" s="19" t="s">
        <v>68</v>
      </c>
      <c r="C100" s="18"/>
      <c r="D100" s="20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27" t="n">
        <v>1</v>
      </c>
      <c r="B101" s="28" t="s">
        <v>69</v>
      </c>
      <c r="C101" s="27" t="n">
        <v>780</v>
      </c>
      <c r="D101" s="35"/>
      <c r="E101" s="32" t="n">
        <v>1</v>
      </c>
      <c r="F101" s="32" t="n">
        <v>1</v>
      </c>
      <c r="G101" s="32" t="n">
        <v>1</v>
      </c>
      <c r="H101" s="32" t="n">
        <v>1</v>
      </c>
      <c r="I101" s="32" t="n">
        <v>1</v>
      </c>
      <c r="J101" s="32" t="n">
        <v>1</v>
      </c>
      <c r="K101" s="32" t="n">
        <v>1</v>
      </c>
      <c r="L101" s="32" t="n">
        <v>1</v>
      </c>
      <c r="M101" s="32" t="n">
        <v>1</v>
      </c>
      <c r="N101" s="32" t="n">
        <v>1</v>
      </c>
      <c r="O101" s="32" t="n">
        <v>1</v>
      </c>
      <c r="P101" s="32" t="n">
        <v>1</v>
      </c>
      <c r="Q101" s="32" t="n">
        <v>1</v>
      </c>
      <c r="R101" s="32" t="n">
        <v>1</v>
      </c>
      <c r="S101" s="32" t="n">
        <v>1</v>
      </c>
      <c r="T101" s="32" t="n">
        <v>1</v>
      </c>
      <c r="U101" s="32" t="n">
        <v>1</v>
      </c>
      <c r="V101" s="32" t="n">
        <v>1</v>
      </c>
      <c r="W101" s="32" t="n">
        <v>1</v>
      </c>
      <c r="X101" s="32" t="n">
        <v>1</v>
      </c>
      <c r="Y101" s="32" t="n">
        <v>1</v>
      </c>
      <c r="Z101" s="32" t="n">
        <v>1</v>
      </c>
      <c r="AA101" s="32" t="n">
        <v>1</v>
      </c>
      <c r="AB101" s="32" t="n">
        <v>1</v>
      </c>
      <c r="AC101" s="32" t="n">
        <v>1</v>
      </c>
      <c r="AD101" s="32" t="n">
        <v>1</v>
      </c>
      <c r="AE101" s="32" t="n">
        <v>1</v>
      </c>
      <c r="AF101" s="32" t="n">
        <v>1</v>
      </c>
      <c r="AG101" s="32" t="n">
        <v>1</v>
      </c>
      <c r="AH101" s="32" t="n">
        <v>1</v>
      </c>
      <c r="AI101" s="34" t="n">
        <v>1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27" t="n">
        <f aca="false">+A101+1</f>
        <v>2</v>
      </c>
      <c r="B102" s="28" t="s">
        <v>70</v>
      </c>
      <c r="C102" s="27" t="n">
        <v>470</v>
      </c>
      <c r="D102" s="29"/>
      <c r="E102" s="32" t="n">
        <v>1</v>
      </c>
      <c r="F102" s="32" t="n">
        <v>1</v>
      </c>
      <c r="G102" s="32" t="n">
        <v>1</v>
      </c>
      <c r="H102" s="32" t="n">
        <v>1</v>
      </c>
      <c r="I102" s="32" t="n">
        <v>1</v>
      </c>
      <c r="J102" s="32" t="n">
        <v>1</v>
      </c>
      <c r="K102" s="32" t="n">
        <v>1</v>
      </c>
      <c r="L102" s="32" t="n">
        <v>1</v>
      </c>
      <c r="M102" s="32" t="n">
        <v>1</v>
      </c>
      <c r="N102" s="32" t="n">
        <v>1</v>
      </c>
      <c r="O102" s="32" t="n">
        <v>1</v>
      </c>
      <c r="P102" s="32" t="n">
        <v>1</v>
      </c>
      <c r="Q102" s="32" t="n">
        <v>1</v>
      </c>
      <c r="R102" s="32" t="n">
        <v>1</v>
      </c>
      <c r="S102" s="32" t="n">
        <v>1</v>
      </c>
      <c r="T102" s="32" t="n">
        <v>1</v>
      </c>
      <c r="U102" s="32" t="n">
        <v>1</v>
      </c>
      <c r="V102" s="32" t="n">
        <v>1</v>
      </c>
      <c r="W102" s="32" t="n">
        <v>1</v>
      </c>
      <c r="X102" s="32" t="n">
        <v>1</v>
      </c>
      <c r="Y102" s="32" t="n">
        <v>1</v>
      </c>
      <c r="Z102" s="32" t="n">
        <v>1</v>
      </c>
      <c r="AA102" s="32" t="n">
        <v>1</v>
      </c>
      <c r="AB102" s="32" t="n">
        <v>1</v>
      </c>
      <c r="AC102" s="32" t="n">
        <v>1</v>
      </c>
      <c r="AD102" s="32" t="n">
        <v>1</v>
      </c>
      <c r="AE102" s="32" t="n">
        <v>1</v>
      </c>
      <c r="AF102" s="32" t="n">
        <v>1</v>
      </c>
      <c r="AG102" s="32" t="n">
        <v>1</v>
      </c>
      <c r="AH102" s="32" t="n">
        <v>1</v>
      </c>
      <c r="AI102" s="34" t="n">
        <v>1</v>
      </c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5.95" hidden="false" customHeight="true" outlineLevel="0" collapsed="false">
      <c r="A103" s="27" t="n">
        <f aca="false">+A102+1</f>
        <v>3</v>
      </c>
      <c r="B103" s="28" t="s">
        <v>71</v>
      </c>
      <c r="C103" s="27" t="n">
        <v>975</v>
      </c>
      <c r="D103" s="29"/>
      <c r="E103" s="32" t="n">
        <v>1</v>
      </c>
      <c r="F103" s="32" t="n">
        <v>1</v>
      </c>
      <c r="G103" s="32" t="n">
        <v>1</v>
      </c>
      <c r="H103" s="32" t="n">
        <v>1</v>
      </c>
      <c r="I103" s="32" t="n">
        <v>1</v>
      </c>
      <c r="J103" s="32" t="n">
        <v>1</v>
      </c>
      <c r="K103" s="32" t="n">
        <v>1</v>
      </c>
      <c r="L103" s="32" t="n">
        <v>1</v>
      </c>
      <c r="M103" s="32" t="n">
        <v>1</v>
      </c>
      <c r="N103" s="32" t="n">
        <v>1</v>
      </c>
      <c r="O103" s="32" t="n">
        <v>1</v>
      </c>
      <c r="P103" s="32" t="n">
        <v>1</v>
      </c>
      <c r="Q103" s="32" t="n">
        <v>1</v>
      </c>
      <c r="R103" s="32" t="n">
        <v>1</v>
      </c>
      <c r="S103" s="32" t="n">
        <v>1</v>
      </c>
      <c r="T103" s="32" t="n">
        <v>1</v>
      </c>
      <c r="U103" s="32" t="n">
        <v>1</v>
      </c>
      <c r="V103" s="32" t="n">
        <v>1</v>
      </c>
      <c r="W103" s="32" t="n">
        <v>1</v>
      </c>
      <c r="X103" s="32" t="n">
        <v>1</v>
      </c>
      <c r="Y103" s="32" t="n">
        <v>1</v>
      </c>
      <c r="Z103" s="32" t="n">
        <v>1</v>
      </c>
      <c r="AA103" s="32" t="n">
        <v>1</v>
      </c>
      <c r="AB103" s="32" t="n">
        <v>1</v>
      </c>
      <c r="AC103" s="32" t="n">
        <v>1</v>
      </c>
      <c r="AD103" s="32" t="n">
        <v>1</v>
      </c>
      <c r="AE103" s="32" t="n">
        <v>1</v>
      </c>
      <c r="AF103" s="32" t="n">
        <v>1</v>
      </c>
      <c r="AG103" s="32" t="n">
        <v>1</v>
      </c>
      <c r="AH103" s="32" t="n">
        <v>1</v>
      </c>
      <c r="AI103" s="34" t="n">
        <v>1</v>
      </c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5.95" hidden="false" customHeight="true" outlineLevel="0" collapsed="false">
      <c r="A104" s="27" t="n">
        <f aca="false">+A103+1</f>
        <v>4</v>
      </c>
      <c r="B104" s="28" t="s">
        <v>72</v>
      </c>
      <c r="C104" s="27" t="n">
        <v>965</v>
      </c>
      <c r="D104" s="29"/>
      <c r="E104" s="32" t="n">
        <v>1</v>
      </c>
      <c r="F104" s="32" t="n">
        <v>1</v>
      </c>
      <c r="G104" s="32" t="n">
        <v>1</v>
      </c>
      <c r="H104" s="32" t="n">
        <v>1</v>
      </c>
      <c r="I104" s="32" t="n">
        <v>1</v>
      </c>
      <c r="J104" s="32" t="n">
        <v>1</v>
      </c>
      <c r="K104" s="32" t="n">
        <v>1</v>
      </c>
      <c r="L104" s="32" t="n">
        <v>1</v>
      </c>
      <c r="M104" s="32" t="n">
        <v>1</v>
      </c>
      <c r="N104" s="32" t="n">
        <v>1</v>
      </c>
      <c r="O104" s="32" t="n">
        <v>1</v>
      </c>
      <c r="P104" s="32" t="n">
        <v>1</v>
      </c>
      <c r="Q104" s="32" t="n">
        <v>1</v>
      </c>
      <c r="R104" s="32" t="n">
        <v>1</v>
      </c>
      <c r="S104" s="32" t="n">
        <v>1</v>
      </c>
      <c r="T104" s="32" t="n">
        <v>1</v>
      </c>
      <c r="U104" s="32" t="n">
        <v>1</v>
      </c>
      <c r="V104" s="32" t="n">
        <v>1</v>
      </c>
      <c r="W104" s="32" t="n">
        <v>1</v>
      </c>
      <c r="X104" s="32" t="n">
        <v>1</v>
      </c>
      <c r="Y104" s="32" t="n">
        <v>1</v>
      </c>
      <c r="Z104" s="32" t="n">
        <v>1</v>
      </c>
      <c r="AA104" s="32" t="n">
        <v>1</v>
      </c>
      <c r="AB104" s="32" t="n">
        <v>1</v>
      </c>
      <c r="AC104" s="32" t="n">
        <v>1</v>
      </c>
      <c r="AD104" s="32" t="n">
        <v>1</v>
      </c>
      <c r="AE104" s="32" t="n">
        <v>1</v>
      </c>
      <c r="AF104" s="32" t="n">
        <v>1</v>
      </c>
      <c r="AG104" s="32" t="n">
        <v>1</v>
      </c>
      <c r="AH104" s="32" t="n">
        <v>1</v>
      </c>
      <c r="AI104" s="34" t="n">
        <v>1</v>
      </c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27" t="n">
        <f aca="false">+A104+1</f>
        <v>5</v>
      </c>
      <c r="B105" s="28" t="s">
        <v>73</v>
      </c>
      <c r="C105" s="27" t="n">
        <v>610</v>
      </c>
      <c r="D105" s="29"/>
      <c r="E105" s="32" t="n">
        <v>1</v>
      </c>
      <c r="F105" s="32" t="n">
        <v>1</v>
      </c>
      <c r="G105" s="32" t="n">
        <v>1</v>
      </c>
      <c r="H105" s="32" t="n">
        <v>1</v>
      </c>
      <c r="I105" s="32" t="n">
        <v>1</v>
      </c>
      <c r="J105" s="32" t="n">
        <v>1</v>
      </c>
      <c r="K105" s="32" t="n">
        <v>1</v>
      </c>
      <c r="L105" s="32" t="n">
        <v>1</v>
      </c>
      <c r="M105" s="32" t="n">
        <v>1</v>
      </c>
      <c r="N105" s="32" t="n">
        <v>1</v>
      </c>
      <c r="O105" s="32" t="n">
        <v>1</v>
      </c>
      <c r="P105" s="32" t="n">
        <v>1</v>
      </c>
      <c r="Q105" s="32" t="n">
        <v>1</v>
      </c>
      <c r="R105" s="32" t="n">
        <v>1</v>
      </c>
      <c r="S105" s="32" t="n">
        <v>1</v>
      </c>
      <c r="T105" s="32" t="n">
        <v>1</v>
      </c>
      <c r="U105" s="32" t="n">
        <v>1</v>
      </c>
      <c r="V105" s="32" t="n">
        <v>1</v>
      </c>
      <c r="W105" s="32" t="n">
        <v>1</v>
      </c>
      <c r="X105" s="32" t="n">
        <v>1</v>
      </c>
      <c r="Y105" s="32" t="n">
        <v>1</v>
      </c>
      <c r="Z105" s="32" t="n">
        <v>1</v>
      </c>
      <c r="AA105" s="32" t="n">
        <v>1</v>
      </c>
      <c r="AB105" s="32" t="n">
        <v>1</v>
      </c>
      <c r="AC105" s="32" t="n">
        <v>1</v>
      </c>
      <c r="AD105" s="32" t="n">
        <v>1</v>
      </c>
      <c r="AE105" s="32" t="n">
        <v>1</v>
      </c>
      <c r="AF105" s="32" t="n">
        <v>1</v>
      </c>
      <c r="AG105" s="32" t="n">
        <v>1</v>
      </c>
      <c r="AH105" s="32" t="n">
        <v>1</v>
      </c>
      <c r="AI105" s="34" t="n">
        <v>1</v>
      </c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83" t="n">
        <f aca="false">+A105+1</f>
        <v>6</v>
      </c>
      <c r="B106" s="84" t="s">
        <v>74</v>
      </c>
      <c r="C106" s="83" t="n">
        <v>1137</v>
      </c>
      <c r="D106" s="123"/>
      <c r="E106" s="45" t="n">
        <v>1</v>
      </c>
      <c r="F106" s="45" t="n">
        <v>1</v>
      </c>
      <c r="G106" s="45" t="n">
        <v>1</v>
      </c>
      <c r="H106" s="45" t="n">
        <v>1</v>
      </c>
      <c r="I106" s="45" t="n">
        <v>1</v>
      </c>
      <c r="J106" s="45" t="n">
        <v>1</v>
      </c>
      <c r="K106" s="45" t="n">
        <v>1</v>
      </c>
      <c r="L106" s="45" t="n">
        <v>1</v>
      </c>
      <c r="M106" s="45" t="n">
        <v>1</v>
      </c>
      <c r="N106" s="45" t="n">
        <v>1</v>
      </c>
      <c r="O106" s="45" t="n">
        <v>1</v>
      </c>
      <c r="P106" s="45" t="n">
        <v>1</v>
      </c>
      <c r="Q106" s="45" t="n">
        <v>1</v>
      </c>
      <c r="R106" s="45" t="n">
        <v>1</v>
      </c>
      <c r="S106" s="45" t="n">
        <v>1</v>
      </c>
      <c r="T106" s="45" t="n">
        <v>1</v>
      </c>
      <c r="U106" s="45" t="n">
        <v>1</v>
      </c>
      <c r="V106" s="45" t="n">
        <v>1</v>
      </c>
      <c r="W106" s="45" t="n">
        <v>1</v>
      </c>
      <c r="X106" s="45" t="n">
        <v>1</v>
      </c>
      <c r="Y106" s="45" t="n">
        <v>1</v>
      </c>
      <c r="Z106" s="45" t="n">
        <v>1</v>
      </c>
      <c r="AA106" s="45" t="n">
        <v>1</v>
      </c>
      <c r="AB106" s="45" t="n">
        <v>1</v>
      </c>
      <c r="AC106" s="45" t="n">
        <v>1</v>
      </c>
      <c r="AD106" s="45" t="n">
        <v>1</v>
      </c>
      <c r="AE106" s="45" t="n">
        <v>1</v>
      </c>
      <c r="AF106" s="45" t="n">
        <v>1</v>
      </c>
      <c r="AG106" s="45" t="n">
        <v>1</v>
      </c>
      <c r="AH106" s="45" t="n">
        <v>1</v>
      </c>
      <c r="AI106" s="46" t="n">
        <v>1</v>
      </c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47"/>
      <c r="B107" s="57" t="s">
        <v>11</v>
      </c>
      <c r="C107" s="49"/>
      <c r="D107" s="50"/>
      <c r="E107" s="53" t="n">
        <f aca="false">(E101*$C101)+(E102*$C102)+(E103*$C103)+(E104*$C104)+(E105*$C105)+(E106*$C106)</f>
        <v>4937</v>
      </c>
      <c r="F107" s="95" t="n">
        <f aca="false">(F101*$C101)+(F102*$C102)+(F103*$C103)+(F104*$C104)+(F105*$C105)+(F106*$C106)</f>
        <v>4937</v>
      </c>
      <c r="G107" s="95" t="n">
        <f aca="false">(G101*$C101)+(G102*$C102)+(G103*$C103)+(G104*$C104)+(G105*$C105)+(G106*$C106)</f>
        <v>4937</v>
      </c>
      <c r="H107" s="95" t="n">
        <f aca="false">(H101*$C101)+(H102*$C102)+(H103*$C103)+(H104*$C104)+(H105*$C105)+(H106*$C106)</f>
        <v>4937</v>
      </c>
      <c r="I107" s="95" t="n">
        <f aca="false">(I101*$C101)+(I102*$C102)+(I103*$C103)+(I104*$C104)+(I105*$C105)+(I106*$C106)</f>
        <v>4937</v>
      </c>
      <c r="J107" s="95" t="n">
        <f aca="false">(J101*$C101)+(J102*$C102)+(J103*$C103)+(J104*$C104)+(J105*$C105)+(J106*$C106)</f>
        <v>4937</v>
      </c>
      <c r="K107" s="95" t="n">
        <f aca="false">(K101*$C101)+(K102*$C102)+(K103*$C103)+(K104*$C104)+(K105*$C105)+(K106*$C106)</f>
        <v>4937</v>
      </c>
      <c r="L107" s="95" t="n">
        <f aca="false">(L101*$C101)+(L102*$C102)+(L103*$C103)+(L104*$C104)+(L105*$C105)+(L106*$C106)</f>
        <v>4937</v>
      </c>
      <c r="M107" s="95" t="n">
        <f aca="false">(M101*$C101)+(M102*$C102)+(M103*$C103)+(M104*$C104)+(M105*$C105)+(M106*$C106)</f>
        <v>4937</v>
      </c>
      <c r="N107" s="95" t="n">
        <f aca="false">(N101*$C101)+(N102*$C102)+(N103*$C103)+(N104*$C104)+(N105*$C105)+(N106*$C106)</f>
        <v>4937</v>
      </c>
      <c r="O107" s="95" t="n">
        <f aca="false">(O101*$C101)+(O102*$C102)+(O103*$C103)+(O104*$C104)+(O105*$C105)+(O106*$C106)</f>
        <v>4937</v>
      </c>
      <c r="P107" s="95" t="n">
        <f aca="false">(P101*$C101)+(P102*$C102)+(P103*$C103)+(P104*$C104)+(P105*$C105)+(P106*$C106)</f>
        <v>4937</v>
      </c>
      <c r="Q107" s="95" t="n">
        <f aca="false">(Q101*$C101)+(Q102*$C102)+(Q103*$C103)+(Q104*$C104)+(Q105*$C105)+(Q106*$C106)</f>
        <v>4937</v>
      </c>
      <c r="R107" s="95" t="n">
        <f aca="false">(R101*$C101)+(R102*$C102)+(R103*$C103)+(R104*$C104)+(R105*$C105)+(R106*$C106)</f>
        <v>4937</v>
      </c>
      <c r="S107" s="95" t="n">
        <f aca="false">(S101*$C101)+(S102*$C102)+(S103*$C103)+(S104*$C104)+(S105*$C105)+(S106*$C106)</f>
        <v>4937</v>
      </c>
      <c r="T107" s="95" t="n">
        <f aca="false">(T101*$C101)+(T102*$C102)+(T103*$C103)+(T104*$C104)+(T105*$C105)+(T106*$C106)</f>
        <v>4937</v>
      </c>
      <c r="U107" s="95" t="n">
        <f aca="false">(U101*$C101)+(U102*$C102)+(U103*$C103)+(U104*$C104)+(U105*$C105)+(U106*$C106)</f>
        <v>4937</v>
      </c>
      <c r="V107" s="95" t="n">
        <f aca="false">(V101*$C101)+(V102*$C102)+(V103*$C103)+(V104*$C104)+(V105*$C105)+(V106*$C106)</f>
        <v>4937</v>
      </c>
      <c r="W107" s="95" t="n">
        <f aca="false">(W101*$C101)+(W102*$C102)+(W103*$C103)+(W104*$C104)+(W105*$C105)+(W106*$C106)</f>
        <v>4937</v>
      </c>
      <c r="X107" s="95" t="n">
        <f aca="false">(X101*$C101)+(X102*$C102)+(X103*$C103)+(X104*$C104)+(X105*$C105)+(X106*$C106)</f>
        <v>4937</v>
      </c>
      <c r="Y107" s="95" t="n">
        <f aca="false">(Y101*$C101)+(Y102*$C102)+(Y103*$C103)+(Y104*$C104)+(Y105*$C105)+(Y106*$C106)</f>
        <v>4937</v>
      </c>
      <c r="Z107" s="95" t="n">
        <f aca="false">(Z101*$C101)+(Z102*$C102)+(Z103*$C103)+(Z104*$C104)+(Z105*$C105)+(Z106*$C106)</f>
        <v>4937</v>
      </c>
      <c r="AA107" s="95" t="n">
        <f aca="false">(AA101*$C101)+(AA102*$C102)+(AA103*$C103)+(AA104*$C104)+(AA105*$C105)+(AA106*$C106)</f>
        <v>4937</v>
      </c>
      <c r="AB107" s="95" t="n">
        <f aca="false">(AB101*$C101)+(AB102*$C102)+(AB103*$C103)+(AB104*$C104)+(AB105*$C105)+(AB106*$C106)</f>
        <v>4937</v>
      </c>
      <c r="AC107" s="95" t="n">
        <f aca="false">(AC101*$C101)+(AC102*$C102)+(AC103*$C103)+(AC104*$C104)+(AC105*$C105)+(AC106*$C106)</f>
        <v>4937</v>
      </c>
      <c r="AD107" s="95" t="n">
        <f aca="false">(AD101*$C101)+(AD102*$C102)+(AD103*$C103)+(AD104*$C104)+(AD105*$C105)+(AD106*$C106)</f>
        <v>4937</v>
      </c>
      <c r="AE107" s="95" t="n">
        <f aca="false">(AE101*$C101)+(AE102*$C102)+(AE103*$C103)+(AE104*$C104)+(AE105*$C105)+(AE106*$C106)</f>
        <v>4937</v>
      </c>
      <c r="AF107" s="95" t="n">
        <f aca="false">(AF101*$C101)+(AF102*$C102)+(AF103*$C103)+(AF104*$C104)+(AF105*$C105)+(AF106*$C106)</f>
        <v>4937</v>
      </c>
      <c r="AG107" s="95" t="n">
        <f aca="false">(AG101*$C101)+(AG102*$C102)+(AG103*$C103)+(AG104*$C104)+(AG105*$C105)+(AG106*$C106)</f>
        <v>4937</v>
      </c>
      <c r="AH107" s="95" t="n">
        <f aca="false">(AH101*$C101)+(AH102*$C102)+(AH103*$C103)+(AH104*$C104)+(AH105*$C105)+(AH106*$C106)</f>
        <v>4937</v>
      </c>
      <c r="AI107" s="97" t="n">
        <f aca="false">(AI101*$C101)+(AI102*$C102)+(AI103*$C103)+(AI104*$C104)+(AI105*$C105)+(AI106*$C106)</f>
        <v>4937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56"/>
      <c r="B108" s="57" t="s">
        <v>12</v>
      </c>
      <c r="C108" s="58" t="n">
        <v>0.0505</v>
      </c>
      <c r="D108" s="59"/>
      <c r="E108" s="53" t="n">
        <f aca="false">E107*$C108</f>
        <v>249.3185</v>
      </c>
      <c r="F108" s="53" t="n">
        <f aca="false">F107*$C108</f>
        <v>249.3185</v>
      </c>
      <c r="G108" s="53" t="n">
        <f aca="false">G107*$C108</f>
        <v>249.3185</v>
      </c>
      <c r="H108" s="53" t="n">
        <f aca="false">H107*$C108</f>
        <v>249.3185</v>
      </c>
      <c r="I108" s="53" t="n">
        <f aca="false">I107*$C108</f>
        <v>249.3185</v>
      </c>
      <c r="J108" s="53" t="n">
        <f aca="false">J107*$C108</f>
        <v>249.3185</v>
      </c>
      <c r="K108" s="53" t="n">
        <f aca="false">K107*$C108</f>
        <v>249.3185</v>
      </c>
      <c r="L108" s="53" t="n">
        <f aca="false">L107*$C108</f>
        <v>249.3185</v>
      </c>
      <c r="M108" s="53" t="n">
        <f aca="false">M107*$C108</f>
        <v>249.3185</v>
      </c>
      <c r="N108" s="53" t="n">
        <f aca="false">N107*$C108</f>
        <v>249.3185</v>
      </c>
      <c r="O108" s="53" t="n">
        <f aca="false">O107*$C108</f>
        <v>249.3185</v>
      </c>
      <c r="P108" s="53" t="n">
        <f aca="false">P107*$C108</f>
        <v>249.3185</v>
      </c>
      <c r="Q108" s="53" t="n">
        <f aca="false">Q107*$C108</f>
        <v>249.3185</v>
      </c>
      <c r="R108" s="53" t="n">
        <f aca="false">R107*$C108</f>
        <v>249.3185</v>
      </c>
      <c r="S108" s="53" t="n">
        <f aca="false">S107*$C108</f>
        <v>249.3185</v>
      </c>
      <c r="T108" s="53" t="n">
        <f aca="false">T107*$C108</f>
        <v>249.3185</v>
      </c>
      <c r="U108" s="53" t="n">
        <f aca="false">U107*$C108</f>
        <v>249.3185</v>
      </c>
      <c r="V108" s="53" t="n">
        <f aca="false">V107*$C108</f>
        <v>249.3185</v>
      </c>
      <c r="W108" s="53" t="n">
        <f aca="false">W107*$C108</f>
        <v>249.3185</v>
      </c>
      <c r="X108" s="53" t="n">
        <f aca="false">X107*$C108</f>
        <v>249.3185</v>
      </c>
      <c r="Y108" s="53" t="n">
        <f aca="false">Y107*$C108</f>
        <v>249.3185</v>
      </c>
      <c r="Z108" s="53" t="n">
        <f aca="false">Z107*$C108</f>
        <v>249.3185</v>
      </c>
      <c r="AA108" s="53" t="n">
        <f aca="false">AA107*$C108</f>
        <v>249.3185</v>
      </c>
      <c r="AB108" s="53" t="n">
        <f aca="false">AB107*$C108</f>
        <v>249.3185</v>
      </c>
      <c r="AC108" s="53" t="n">
        <f aca="false">AC107*$C108</f>
        <v>249.3185</v>
      </c>
      <c r="AD108" s="53" t="n">
        <f aca="false">AD107*$C108</f>
        <v>249.3185</v>
      </c>
      <c r="AE108" s="53" t="n">
        <f aca="false">AE107*$C108</f>
        <v>249.3185</v>
      </c>
      <c r="AF108" s="53" t="n">
        <f aca="false">AF107*$C108</f>
        <v>249.3185</v>
      </c>
      <c r="AG108" s="53" t="n">
        <f aca="false">AG107*$C108</f>
        <v>249.3185</v>
      </c>
      <c r="AH108" s="53" t="n">
        <f aca="false">AH107*$C108</f>
        <v>249.3185</v>
      </c>
      <c r="AI108" s="55" t="n">
        <f aca="false">AI107*$C108</f>
        <v>249.3185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56"/>
      <c r="B109" s="63" t="s">
        <v>13</v>
      </c>
      <c r="C109" s="64"/>
      <c r="D109" s="59"/>
      <c r="E109" s="67" t="n">
        <f aca="false">E107-E108</f>
        <v>4687.6815</v>
      </c>
      <c r="F109" s="67" t="n">
        <f aca="false">F107-F108</f>
        <v>4687.6815</v>
      </c>
      <c r="G109" s="67" t="n">
        <f aca="false">G107-G108</f>
        <v>4687.6815</v>
      </c>
      <c r="H109" s="67" t="n">
        <f aca="false">H107-H108</f>
        <v>4687.6815</v>
      </c>
      <c r="I109" s="67" t="n">
        <f aca="false">I107-I108</f>
        <v>4687.6815</v>
      </c>
      <c r="J109" s="67" t="n">
        <f aca="false">J107-J108</f>
        <v>4687.6815</v>
      </c>
      <c r="K109" s="67" t="n">
        <f aca="false">K107-K108</f>
        <v>4687.6815</v>
      </c>
      <c r="L109" s="67" t="n">
        <f aca="false">L107-L108</f>
        <v>4687.6815</v>
      </c>
      <c r="M109" s="67" t="n">
        <f aca="false">M107-M108</f>
        <v>4687.6815</v>
      </c>
      <c r="N109" s="67" t="n">
        <f aca="false">N107-N108</f>
        <v>4687.6815</v>
      </c>
      <c r="O109" s="67" t="n">
        <f aca="false">O107-O108</f>
        <v>4687.6815</v>
      </c>
      <c r="P109" s="67" t="n">
        <f aca="false">P107-P108</f>
        <v>4687.6815</v>
      </c>
      <c r="Q109" s="67" t="n">
        <f aca="false">Q107-Q108</f>
        <v>4687.6815</v>
      </c>
      <c r="R109" s="67" t="n">
        <f aca="false">R107-R108</f>
        <v>4687.6815</v>
      </c>
      <c r="S109" s="67" t="n">
        <f aca="false">S107-S108</f>
        <v>4687.6815</v>
      </c>
      <c r="T109" s="67" t="n">
        <f aca="false">T107-T108</f>
        <v>4687.6815</v>
      </c>
      <c r="U109" s="67" t="n">
        <f aca="false">U107-U108</f>
        <v>4687.6815</v>
      </c>
      <c r="V109" s="67" t="n">
        <f aca="false">V107-V108</f>
        <v>4687.6815</v>
      </c>
      <c r="W109" s="67" t="n">
        <f aca="false">W107-W108</f>
        <v>4687.6815</v>
      </c>
      <c r="X109" s="67" t="n">
        <f aca="false">X107-X108</f>
        <v>4687.6815</v>
      </c>
      <c r="Y109" s="67" t="n">
        <f aca="false">Y107-Y108</f>
        <v>4687.6815</v>
      </c>
      <c r="Z109" s="67" t="n">
        <f aca="false">Z107-Z108</f>
        <v>4687.6815</v>
      </c>
      <c r="AA109" s="67" t="n">
        <f aca="false">AA107-AA108</f>
        <v>4687.6815</v>
      </c>
      <c r="AB109" s="67" t="n">
        <f aca="false">AB107-AB108</f>
        <v>4687.6815</v>
      </c>
      <c r="AC109" s="67" t="n">
        <f aca="false">AC107-AC108</f>
        <v>4687.6815</v>
      </c>
      <c r="AD109" s="67" t="n">
        <f aca="false">AD107-AD108</f>
        <v>4687.6815</v>
      </c>
      <c r="AE109" s="67" t="n">
        <f aca="false">AE107-AE108</f>
        <v>4687.6815</v>
      </c>
      <c r="AF109" s="67" t="n">
        <f aca="false">AF107-AF108</f>
        <v>4687.6815</v>
      </c>
      <c r="AG109" s="67" t="n">
        <f aca="false">AG107-AG108</f>
        <v>4687.6815</v>
      </c>
      <c r="AH109" s="67" t="n">
        <f aca="false">AH107-AH108</f>
        <v>4687.6815</v>
      </c>
      <c r="AI109" s="69" t="n">
        <f aca="false">AI107-AI108</f>
        <v>4687.6815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18"/>
      <c r="B110" s="70" t="s">
        <v>14</v>
      </c>
      <c r="C110" s="71" t="n">
        <f aca="false">SUM(C101:C106)</f>
        <v>4937</v>
      </c>
      <c r="D110" s="20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18"/>
      <c r="B111" s="72"/>
      <c r="C111" s="18" t="n">
        <f aca="false">SUM(E109:AI109)/31</f>
        <v>4687.6815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18"/>
      <c r="B112" s="19" t="s">
        <v>75</v>
      </c>
      <c r="C112" s="18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v>1</v>
      </c>
      <c r="B113" s="28" t="s">
        <v>76</v>
      </c>
      <c r="C113" s="27" t="n">
        <v>1065</v>
      </c>
      <c r="D113" s="35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2</v>
      </c>
      <c r="B114" s="28" t="s">
        <v>77</v>
      </c>
      <c r="C114" s="27" t="n">
        <v>1065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3</v>
      </c>
      <c r="B115" s="28" t="s">
        <v>78</v>
      </c>
      <c r="C115" s="27" t="n">
        <v>767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4</v>
      </c>
      <c r="B116" s="28" t="s">
        <v>79</v>
      </c>
      <c r="C116" s="27" t="n">
        <v>754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5</v>
      </c>
      <c r="B117" s="28" t="s">
        <v>80</v>
      </c>
      <c r="C117" s="27" t="n">
        <v>1129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6</v>
      </c>
      <c r="B118" s="28" t="s">
        <v>81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7</v>
      </c>
      <c r="B119" s="28" t="s">
        <v>82</v>
      </c>
      <c r="C119" s="27" t="n">
        <v>822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8</v>
      </c>
      <c r="B120" s="28" t="s">
        <v>83</v>
      </c>
      <c r="C120" s="27" t="n">
        <v>854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9</v>
      </c>
      <c r="B121" s="28" t="s">
        <v>84</v>
      </c>
      <c r="C121" s="27" t="n">
        <v>860</v>
      </c>
      <c r="D121" s="29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10</v>
      </c>
      <c r="B122" s="28" t="s">
        <v>85</v>
      </c>
      <c r="C122" s="27" t="n">
        <v>800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11</v>
      </c>
      <c r="B123" s="28" t="s">
        <v>86</v>
      </c>
      <c r="C123" s="27" t="n">
        <v>818</v>
      </c>
      <c r="D123" s="35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12</v>
      </c>
      <c r="B124" s="28" t="s">
        <v>87</v>
      </c>
      <c r="C124" s="27" t="n">
        <v>1129</v>
      </c>
      <c r="D124" s="35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13</v>
      </c>
      <c r="B125" s="28" t="s">
        <v>88</v>
      </c>
      <c r="C125" s="27" t="n">
        <v>1129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14</v>
      </c>
      <c r="B126" s="28" t="s">
        <v>89</v>
      </c>
      <c r="C126" s="27" t="n">
        <v>893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15</v>
      </c>
      <c r="B127" s="28" t="s">
        <v>90</v>
      </c>
      <c r="C127" s="27" t="n">
        <v>897</v>
      </c>
      <c r="D127" s="35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16</v>
      </c>
      <c r="B128" s="28" t="s">
        <v>91</v>
      </c>
      <c r="C128" s="27" t="n">
        <v>846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17</v>
      </c>
      <c r="B129" s="28" t="s">
        <v>92</v>
      </c>
      <c r="C129" s="27" t="n">
        <v>846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18</v>
      </c>
      <c r="B130" s="28" t="s">
        <v>93</v>
      </c>
      <c r="C130" s="27" t="n">
        <v>846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19</v>
      </c>
      <c r="B131" s="28" t="s">
        <v>94</v>
      </c>
      <c r="C131" s="27" t="n">
        <v>683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20</v>
      </c>
      <c r="B132" s="28" t="s">
        <v>95</v>
      </c>
      <c r="C132" s="27" t="n">
        <v>1148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27" t="n">
        <f aca="false">+A132+1</f>
        <v>21</v>
      </c>
      <c r="B133" s="28" t="s">
        <v>96</v>
      </c>
      <c r="C133" s="27" t="n">
        <v>1148</v>
      </c>
      <c r="D133" s="29"/>
      <c r="E133" s="32" t="n">
        <v>1</v>
      </c>
      <c r="F133" s="32" t="n">
        <v>1</v>
      </c>
      <c r="G133" s="32" t="n">
        <v>1</v>
      </c>
      <c r="H133" s="32" t="n">
        <v>1</v>
      </c>
      <c r="I133" s="32" t="n">
        <v>1</v>
      </c>
      <c r="J133" s="32" t="n">
        <v>1</v>
      </c>
      <c r="K133" s="32" t="n">
        <v>1</v>
      </c>
      <c r="L133" s="32" t="n">
        <v>1</v>
      </c>
      <c r="M133" s="32" t="n">
        <v>1</v>
      </c>
      <c r="N133" s="32" t="n">
        <v>1</v>
      </c>
      <c r="O133" s="32" t="n">
        <v>1</v>
      </c>
      <c r="P133" s="32" t="n">
        <v>1</v>
      </c>
      <c r="Q133" s="32" t="n">
        <v>1</v>
      </c>
      <c r="R133" s="32" t="n">
        <v>1</v>
      </c>
      <c r="S133" s="32" t="n">
        <v>1</v>
      </c>
      <c r="T133" s="32" t="n">
        <v>1</v>
      </c>
      <c r="U133" s="32" t="n">
        <v>1</v>
      </c>
      <c r="V133" s="32" t="n">
        <v>1</v>
      </c>
      <c r="W133" s="32" t="n">
        <v>1</v>
      </c>
      <c r="X133" s="32" t="n">
        <v>1</v>
      </c>
      <c r="Y133" s="32" t="n">
        <v>1</v>
      </c>
      <c r="Z133" s="32" t="n">
        <v>1</v>
      </c>
      <c r="AA133" s="32" t="n">
        <v>1</v>
      </c>
      <c r="AB133" s="32" t="n">
        <v>1</v>
      </c>
      <c r="AC133" s="32" t="n">
        <v>1</v>
      </c>
      <c r="AD133" s="32" t="n">
        <v>1</v>
      </c>
      <c r="AE133" s="32" t="n">
        <v>1</v>
      </c>
      <c r="AF133" s="32" t="n">
        <v>1</v>
      </c>
      <c r="AG133" s="32" t="n">
        <v>1</v>
      </c>
      <c r="AH133" s="32" t="n">
        <v>1</v>
      </c>
      <c r="AI133" s="3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27" t="n">
        <f aca="false">+A133+1</f>
        <v>22</v>
      </c>
      <c r="B134" s="28" t="s">
        <v>97</v>
      </c>
      <c r="C134" s="27" t="n">
        <v>885</v>
      </c>
      <c r="D134" s="29"/>
      <c r="E134" s="32" t="n">
        <v>1</v>
      </c>
      <c r="F134" s="32" t="n">
        <v>1</v>
      </c>
      <c r="G134" s="32" t="n">
        <v>1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1</v>
      </c>
      <c r="N134" s="32" t="n">
        <v>1</v>
      </c>
      <c r="O134" s="32" t="n">
        <v>1</v>
      </c>
      <c r="P134" s="32" t="n">
        <v>1</v>
      </c>
      <c r="Q134" s="32" t="n">
        <v>1</v>
      </c>
      <c r="R134" s="32" t="n">
        <v>1</v>
      </c>
      <c r="S134" s="32" t="n">
        <v>1</v>
      </c>
      <c r="T134" s="32" t="n">
        <v>1</v>
      </c>
      <c r="U134" s="32" t="n">
        <v>1</v>
      </c>
      <c r="V134" s="32" t="n">
        <v>1</v>
      </c>
      <c r="W134" s="32" t="n">
        <v>1</v>
      </c>
      <c r="X134" s="32" t="n">
        <v>1</v>
      </c>
      <c r="Y134" s="32" t="n">
        <v>1</v>
      </c>
      <c r="Z134" s="32" t="n">
        <v>1</v>
      </c>
      <c r="AA134" s="32" t="n">
        <v>1</v>
      </c>
      <c r="AB134" s="32" t="n">
        <v>1</v>
      </c>
      <c r="AC134" s="32" t="n">
        <v>1</v>
      </c>
      <c r="AD134" s="32" t="n">
        <v>1</v>
      </c>
      <c r="AE134" s="32" t="n">
        <v>1</v>
      </c>
      <c r="AF134" s="32" t="n">
        <v>1</v>
      </c>
      <c r="AG134" s="32" t="n">
        <v>1</v>
      </c>
      <c r="AH134" s="32" t="n">
        <v>1</v>
      </c>
      <c r="AI134" s="34" t="n">
        <v>1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27" t="n">
        <f aca="false">+A134+1</f>
        <v>23</v>
      </c>
      <c r="B135" s="28" t="s">
        <v>98</v>
      </c>
      <c r="C135" s="27" t="n">
        <v>801</v>
      </c>
      <c r="D135" s="29"/>
      <c r="E135" s="32" t="n">
        <v>1</v>
      </c>
      <c r="F135" s="32" t="n">
        <v>1</v>
      </c>
      <c r="G135" s="32" t="n">
        <v>1</v>
      </c>
      <c r="H135" s="32" t="n">
        <v>1</v>
      </c>
      <c r="I135" s="32" t="n">
        <v>1</v>
      </c>
      <c r="J135" s="32" t="n">
        <v>1</v>
      </c>
      <c r="K135" s="32" t="n">
        <v>1</v>
      </c>
      <c r="L135" s="32" t="n">
        <v>1</v>
      </c>
      <c r="M135" s="32" t="n">
        <v>1</v>
      </c>
      <c r="N135" s="32" t="n">
        <v>1</v>
      </c>
      <c r="O135" s="32" t="n">
        <v>1</v>
      </c>
      <c r="P135" s="32" t="n">
        <v>1</v>
      </c>
      <c r="Q135" s="32" t="n">
        <v>1</v>
      </c>
      <c r="R135" s="32" t="n">
        <v>1</v>
      </c>
      <c r="S135" s="32" t="n">
        <v>1</v>
      </c>
      <c r="T135" s="32" t="n">
        <v>1</v>
      </c>
      <c r="U135" s="32" t="n">
        <v>1</v>
      </c>
      <c r="V135" s="32" t="n">
        <v>1</v>
      </c>
      <c r="W135" s="32" t="n">
        <v>1</v>
      </c>
      <c r="X135" s="32" t="n">
        <v>1</v>
      </c>
      <c r="Y135" s="32" t="n">
        <v>1</v>
      </c>
      <c r="Z135" s="32" t="n">
        <v>1</v>
      </c>
      <c r="AA135" s="32" t="n">
        <v>1</v>
      </c>
      <c r="AB135" s="32" t="n">
        <v>1</v>
      </c>
      <c r="AC135" s="32" t="n">
        <v>1</v>
      </c>
      <c r="AD135" s="32" t="n">
        <v>1</v>
      </c>
      <c r="AE135" s="32" t="n">
        <v>1</v>
      </c>
      <c r="AF135" s="32" t="n">
        <v>1</v>
      </c>
      <c r="AG135" s="32" t="n">
        <v>1</v>
      </c>
      <c r="AH135" s="32" t="n">
        <v>1</v>
      </c>
      <c r="AI135" s="34" t="n">
        <v>1</v>
      </c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5.95" hidden="false" customHeight="true" outlineLevel="0" collapsed="false">
      <c r="A136" s="27" t="n">
        <f aca="false">+A135+1</f>
        <v>24</v>
      </c>
      <c r="B136" s="28" t="s">
        <v>99</v>
      </c>
      <c r="C136" s="27" t="n">
        <v>801</v>
      </c>
      <c r="D136" s="29"/>
      <c r="E136" s="32" t="n">
        <v>1</v>
      </c>
      <c r="F136" s="32" t="n">
        <v>1</v>
      </c>
      <c r="G136" s="32" t="n">
        <v>1</v>
      </c>
      <c r="H136" s="32" t="n">
        <v>1</v>
      </c>
      <c r="I136" s="32" t="n">
        <v>1</v>
      </c>
      <c r="J136" s="32" t="n">
        <v>1</v>
      </c>
      <c r="K136" s="32" t="n">
        <v>1</v>
      </c>
      <c r="L136" s="32" t="n">
        <v>1</v>
      </c>
      <c r="M136" s="32" t="n">
        <v>1</v>
      </c>
      <c r="N136" s="32" t="n">
        <v>1</v>
      </c>
      <c r="O136" s="32" t="n">
        <v>1</v>
      </c>
      <c r="P136" s="32" t="n">
        <v>1</v>
      </c>
      <c r="Q136" s="32" t="n">
        <v>1</v>
      </c>
      <c r="R136" s="32" t="n">
        <v>1</v>
      </c>
      <c r="S136" s="32" t="n">
        <v>1</v>
      </c>
      <c r="T136" s="32" t="n">
        <v>1</v>
      </c>
      <c r="U136" s="32" t="n">
        <v>1</v>
      </c>
      <c r="V136" s="32" t="n">
        <v>1</v>
      </c>
      <c r="W136" s="32" t="n">
        <v>1</v>
      </c>
      <c r="X136" s="32" t="n">
        <v>1</v>
      </c>
      <c r="Y136" s="32" t="n">
        <v>1</v>
      </c>
      <c r="Z136" s="32" t="n">
        <v>1</v>
      </c>
      <c r="AA136" s="32" t="n">
        <v>1</v>
      </c>
      <c r="AB136" s="32" t="n">
        <v>1</v>
      </c>
      <c r="AC136" s="32" t="n">
        <v>1</v>
      </c>
      <c r="AD136" s="32" t="n">
        <v>1</v>
      </c>
      <c r="AE136" s="32" t="n">
        <v>1</v>
      </c>
      <c r="AF136" s="32" t="n">
        <v>1</v>
      </c>
      <c r="AG136" s="32" t="n">
        <v>1</v>
      </c>
      <c r="AH136" s="32" t="n">
        <v>1</v>
      </c>
      <c r="AI136" s="34" t="n">
        <v>1</v>
      </c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5.95" hidden="false" customHeight="true" outlineLevel="0" collapsed="false">
      <c r="A137" s="27" t="n">
        <f aca="false">+A136+1</f>
        <v>25</v>
      </c>
      <c r="B137" s="28" t="s">
        <v>100</v>
      </c>
      <c r="C137" s="27" t="n">
        <v>1162</v>
      </c>
      <c r="D137" s="29"/>
      <c r="E137" s="32" t="n">
        <v>1</v>
      </c>
      <c r="F137" s="32" t="n">
        <v>1</v>
      </c>
      <c r="G137" s="32" t="n">
        <v>1</v>
      </c>
      <c r="H137" s="32" t="n">
        <v>1</v>
      </c>
      <c r="I137" s="32" t="n">
        <v>1</v>
      </c>
      <c r="J137" s="32" t="n">
        <v>1</v>
      </c>
      <c r="K137" s="32" t="n">
        <v>1</v>
      </c>
      <c r="L137" s="32" t="n">
        <v>1</v>
      </c>
      <c r="M137" s="32" t="n">
        <v>1</v>
      </c>
      <c r="N137" s="32" t="n">
        <v>1</v>
      </c>
      <c r="O137" s="32" t="n">
        <v>1</v>
      </c>
      <c r="P137" s="32" t="n">
        <v>1</v>
      </c>
      <c r="Q137" s="32" t="n">
        <v>1</v>
      </c>
      <c r="R137" s="32" t="n">
        <v>1</v>
      </c>
      <c r="S137" s="32" t="n">
        <v>1</v>
      </c>
      <c r="T137" s="32" t="n">
        <v>1</v>
      </c>
      <c r="U137" s="32" t="n">
        <v>1</v>
      </c>
      <c r="V137" s="32" t="n">
        <v>1</v>
      </c>
      <c r="W137" s="32" t="n">
        <v>1</v>
      </c>
      <c r="X137" s="32" t="n">
        <v>1</v>
      </c>
      <c r="Y137" s="32" t="n">
        <v>1</v>
      </c>
      <c r="Z137" s="32" t="n">
        <v>1</v>
      </c>
      <c r="AA137" s="32" t="n">
        <v>1</v>
      </c>
      <c r="AB137" s="32" t="n">
        <v>1</v>
      </c>
      <c r="AC137" s="32" t="n">
        <v>1</v>
      </c>
      <c r="AD137" s="32" t="n">
        <v>1</v>
      </c>
      <c r="AE137" s="32" t="n">
        <v>1</v>
      </c>
      <c r="AF137" s="32" t="n">
        <v>1</v>
      </c>
      <c r="AG137" s="32" t="n">
        <v>1</v>
      </c>
      <c r="AH137" s="32" t="n">
        <v>1</v>
      </c>
      <c r="AI137" s="34" t="n">
        <v>1</v>
      </c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27" t="n">
        <f aca="false">+A137+1</f>
        <v>26</v>
      </c>
      <c r="B138" s="28" t="s">
        <v>101</v>
      </c>
      <c r="C138" s="27" t="n">
        <v>1162</v>
      </c>
      <c r="D138" s="29"/>
      <c r="E138" s="32" t="n">
        <v>1</v>
      </c>
      <c r="F138" s="32" t="n">
        <v>1</v>
      </c>
      <c r="G138" s="32" t="n">
        <v>1</v>
      </c>
      <c r="H138" s="32" t="n">
        <v>1</v>
      </c>
      <c r="I138" s="32" t="n">
        <v>1</v>
      </c>
      <c r="J138" s="32" t="n">
        <v>1</v>
      </c>
      <c r="K138" s="32" t="n">
        <v>1</v>
      </c>
      <c r="L138" s="32" t="n">
        <v>1</v>
      </c>
      <c r="M138" s="32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2" t="n">
        <v>1</v>
      </c>
      <c r="T138" s="32" t="n">
        <v>1</v>
      </c>
      <c r="U138" s="32" t="n">
        <v>1</v>
      </c>
      <c r="V138" s="32" t="n">
        <v>1</v>
      </c>
      <c r="W138" s="32" t="n">
        <v>1</v>
      </c>
      <c r="X138" s="32" t="n">
        <v>1</v>
      </c>
      <c r="Y138" s="32" t="n">
        <v>1</v>
      </c>
      <c r="Z138" s="32" t="n">
        <v>1</v>
      </c>
      <c r="AA138" s="32" t="n">
        <v>1</v>
      </c>
      <c r="AB138" s="32" t="n">
        <v>1</v>
      </c>
      <c r="AC138" s="32" t="n">
        <v>1</v>
      </c>
      <c r="AD138" s="32" t="n">
        <v>1</v>
      </c>
      <c r="AE138" s="32" t="n">
        <v>1</v>
      </c>
      <c r="AF138" s="32" t="n">
        <v>1</v>
      </c>
      <c r="AG138" s="32" t="n">
        <v>1</v>
      </c>
      <c r="AH138" s="32" t="n">
        <v>1</v>
      </c>
      <c r="AI138" s="34" t="n">
        <v>1</v>
      </c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83" t="n">
        <f aca="false">+A138+1</f>
        <v>27</v>
      </c>
      <c r="B139" s="84" t="s">
        <v>102</v>
      </c>
      <c r="C139" s="83" t="n">
        <v>1150</v>
      </c>
      <c r="D139" s="85"/>
      <c r="E139" s="45" t="n">
        <v>1</v>
      </c>
      <c r="F139" s="45" t="n">
        <v>1</v>
      </c>
      <c r="G139" s="45" t="n">
        <v>1</v>
      </c>
      <c r="H139" s="45" t="n">
        <v>1</v>
      </c>
      <c r="I139" s="45" t="n">
        <v>1</v>
      </c>
      <c r="J139" s="45" t="n">
        <v>1</v>
      </c>
      <c r="K139" s="45" t="n">
        <v>1</v>
      </c>
      <c r="L139" s="45" t="n">
        <v>1</v>
      </c>
      <c r="M139" s="45" t="n">
        <v>1</v>
      </c>
      <c r="N139" s="45" t="n">
        <v>1</v>
      </c>
      <c r="O139" s="45" t="n">
        <v>1</v>
      </c>
      <c r="P139" s="45" t="n">
        <v>1</v>
      </c>
      <c r="Q139" s="45" t="n">
        <v>1</v>
      </c>
      <c r="R139" s="45" t="n">
        <v>1</v>
      </c>
      <c r="S139" s="45" t="n">
        <v>1</v>
      </c>
      <c r="T139" s="45" t="n">
        <v>1</v>
      </c>
      <c r="U139" s="45" t="n">
        <v>1</v>
      </c>
      <c r="V139" s="45" t="n">
        <v>1</v>
      </c>
      <c r="W139" s="45" t="n">
        <v>1</v>
      </c>
      <c r="X139" s="45" t="n">
        <v>1</v>
      </c>
      <c r="Y139" s="45" t="n">
        <v>1</v>
      </c>
      <c r="Z139" s="45" t="n">
        <v>1</v>
      </c>
      <c r="AA139" s="45" t="n">
        <v>1</v>
      </c>
      <c r="AB139" s="45" t="n">
        <v>1</v>
      </c>
      <c r="AC139" s="45" t="n">
        <v>1</v>
      </c>
      <c r="AD139" s="45" t="n">
        <v>1</v>
      </c>
      <c r="AE139" s="45" t="n">
        <v>1</v>
      </c>
      <c r="AF139" s="45" t="n">
        <v>1</v>
      </c>
      <c r="AG139" s="45" t="n">
        <v>1</v>
      </c>
      <c r="AH139" s="45" t="n">
        <v>1</v>
      </c>
      <c r="AI139" s="46" t="n">
        <v>1</v>
      </c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47"/>
      <c r="B140" s="48" t="s">
        <v>11</v>
      </c>
      <c r="C140" s="49"/>
      <c r="D140" s="50"/>
      <c r="E140" s="53" t="n">
        <f aca="false">(E113*$C113)+(E114*$C114)+(E115*$C115)+(E116*$C116)+(E117*$C117)+(E118*$C118)+(E119*$C119)+(E120*$C120)+(E121*$C121)+(E122*$C122)+(E123*$C123)+(E124*$C124)+(E125*$C125)+(E126*$C126)+(E127*$C127)+(E128*$C128)+(E129*$C129)+(E130*$C130)+(E131*$C131)+(E132*$C132)+(E133*$C133)+(E134*$C134)+(E135*$C135)+(E136*$C136)+(E137*$C137)+(E138*$C138)+(E139*$C139)</f>
        <v>25589</v>
      </c>
      <c r="F140" s="53" t="n">
        <f aca="false">(F113*$C113)+(F114*$C114)+(F115*$C115)+(F116*$C116)+(F117*$C117)+(F118*$C118)+(F119*$C119)+(F120*$C120)+(F121*$C121)+(F122*$C122)+(F123*$C123)+(F124*$C124)+(F125*$C125)+(F126*$C126)+(F127*$C127)+(F128*$C128)+(F129*$C129)+(F130*$C130)+(F131*$C131)+(F132*$C132)+(F133*$C133)+(F134*$C134)+(F135*$C135)+(F136*$C136)+(F137*$C137)+(F138*$C138)+(F139*$C139)</f>
        <v>25589</v>
      </c>
      <c r="G140" s="53" t="n">
        <f aca="false">(G113*$C113)+(G114*$C114)+(G115*$C115)+(G116*$C116)+(G117*$C117)+(G118*$C118)+(G119*$C119)+(G120*$C120)+(G121*$C121)+(G122*$C122)+(G123*$C123)+(G124*$C124)+(G125*$C125)+(G126*$C126)+(G127*$C127)+(G128*$C128)+(G129*$C129)+(G130*$C130)+(G131*$C131)+(G132*$C132)+(G133*$C133)+(G134*$C134)+(G135*$C135)+(G136*$C136)+(G137*$C137)+(G138*$C138)+(G139*$C139)</f>
        <v>25589</v>
      </c>
      <c r="H140" s="53" t="n">
        <f aca="false">(H113*$C113)+(H114*$C114)+(H115*$C115)+(H116*$C116)+(H117*$C117)+(H118*$C118)+(H119*$C119)+(H120*$C120)+(H121*$C121)+(H122*$C122)+(H123*$C123)+(H124*$C124)+(H125*$C125)+(H126*$C126)+(H127*$C127)+(H128*$C128)+(H129*$C129)+(H130*$C130)+(H131*$C131)+(H132*$C132)+(H133*$C133)+(H134*$C134)+(H135*$C135)+(H136*$C136)+(H137*$C137)+(H138*$C138)+(H139*$C139)</f>
        <v>25589</v>
      </c>
      <c r="I140" s="53" t="n">
        <f aca="false">(I113*$C113)+(I114*$C114)+(I115*$C115)+(I116*$C116)+(I117*$C117)+(I118*$C118)+(I119*$C119)+(I120*$C120)+(I121*$C121)+(I122*$C122)+(I123*$C123)+(I124*$C124)+(I125*$C125)+(I126*$C126)+(I127*$C127)+(I128*$C128)+(I129*$C129)+(I130*$C130)+(I131*$C131)+(I132*$C132)+(I133*$C133)+(I134*$C134)+(I135*$C135)+(I136*$C136)+(I137*$C137)+(I138*$C138)+(I139*$C139)</f>
        <v>25589</v>
      </c>
      <c r="J140" s="53" t="n">
        <f aca="false">(J113*$C113)+(J114*$C114)+(J115*$C115)+(J116*$C116)+(J117*$C117)+(J118*$C118)+(J119*$C119)+(J120*$C120)+(J121*$C121)+(J122*$C122)+(J123*$C123)+(J124*$C124)+(J125*$C125)+(J126*$C126)+(J127*$C127)+(J128*$C128)+(J129*$C129)+(J130*$C130)+(J131*$C131)+(J132*$C132)+(J133*$C133)+(J134*$C134)+(J135*$C135)+(J136*$C136)+(J137*$C137)+(J138*$C138)+(J139*$C139)</f>
        <v>25589</v>
      </c>
      <c r="K140" s="53" t="n">
        <f aca="false">(K113*$C113)+(K114*$C114)+(K115*$C115)+(K116*$C116)+(K117*$C117)+(K118*$C118)+(K119*$C119)+(K120*$C120)+(K121*$C121)+(K122*$C122)+(K123*$C123)+(K124*$C124)+(K125*$C125)+(K126*$C126)+(K127*$C127)+(K128*$C128)+(K129*$C129)+(K130*$C130)+(K131*$C131)+(K132*$C132)+(K133*$C133)+(K134*$C134)+(K135*$C135)+(K136*$C136)+(K137*$C137)+(K138*$C138)+(K139*$C139)</f>
        <v>25589</v>
      </c>
      <c r="L140" s="53" t="n">
        <f aca="false">(L113*$C113)+(L114*$C114)+(L115*$C115)+(L116*$C116)+(L117*$C117)+(L118*$C118)+(L119*$C119)+(L120*$C120)+(L121*$C121)+(L122*$C122)+(L123*$C123)+(L124*$C124)+(L125*$C125)+(L126*$C126)+(L127*$C127)+(L128*$C128)+(L129*$C129)+(L130*$C130)+(L131*$C131)+(L132*$C132)+(L133*$C133)+(L134*$C134)+(L135*$C135)+(L136*$C136)+(L137*$C137)+(L138*$C138)+(L139*$C139)</f>
        <v>25589</v>
      </c>
      <c r="M140" s="53" t="n">
        <f aca="false">(M113*$C113)+(M114*$C114)+(M115*$C115)+(M116*$C116)+(M117*$C117)+(M118*$C118)+(M119*$C119)+(M120*$C120)+(M121*$C121)+(M122*$C122)+(M123*$C123)+(M124*$C124)+(M125*$C125)+(M126*$C126)+(M127*$C127)+(M128*$C128)+(M129*$C129)+(M130*$C130)+(M131*$C131)+(M132*$C132)+(M133*$C133)+(M134*$C134)+(M135*$C135)+(M136*$C136)+(M137*$C137)+(M138*$C138)+(M139*$C139)</f>
        <v>25589</v>
      </c>
      <c r="N140" s="53" t="n">
        <f aca="false">(N113*$C113)+(N114*$C114)+(N115*$C115)+(N116*$C116)+(N117*$C117)+(N118*$C118)+(N119*$C119)+(N120*$C120)+(N121*$C121)+(N122*$C122)+(N123*$C123)+(N124*$C124)+(N125*$C125)+(N126*$C126)+(N127*$C127)+(N128*$C128)+(N129*$C129)+(N130*$C130)+(N131*$C131)+(N132*$C132)+(N133*$C133)+(N134*$C134)+(N135*$C135)+(N136*$C136)+(N137*$C137)+(N138*$C138)+(N139*$C139)</f>
        <v>25589</v>
      </c>
      <c r="O140" s="53" t="n">
        <f aca="false">(O113*$C113)+(O114*$C114)+(O115*$C115)+(O116*$C116)+(O117*$C117)+(O118*$C118)+(O119*$C119)+(O120*$C120)+(O121*$C121)+(O122*$C122)+(O123*$C123)+(O124*$C124)+(O125*$C125)+(O126*$C126)+(O127*$C127)+(O128*$C128)+(O129*$C129)+(O130*$C130)+(O131*$C131)+(O132*$C132)+(O133*$C133)+(O134*$C134)+(O135*$C135)+(O136*$C136)+(O137*$C137)+(O138*$C138)+(O139*$C139)</f>
        <v>25589</v>
      </c>
      <c r="P140" s="53" t="n">
        <f aca="false">(P113*$C113)+(P114*$C114)+(P115*$C115)+(P116*$C116)+(P117*$C117)+(P118*$C118)+(P119*$C119)+(P120*$C120)+(P121*$C121)+(P122*$C122)+(P123*$C123)+(P124*$C124)+(P125*$C125)+(P126*$C126)+(P127*$C127)+(P128*$C128)+(P129*$C129)+(P130*$C130)+(P131*$C131)+(P132*$C132)+(P133*$C133)+(P134*$C134)+(P135*$C135)+(P136*$C136)+(P137*$C137)+(P138*$C138)+(P139*$C139)</f>
        <v>25589</v>
      </c>
      <c r="Q140" s="53" t="n">
        <f aca="false">(Q113*$C113)+(Q114*$C114)+(Q115*$C115)+(Q116*$C116)+(Q117*$C117)+(Q118*$C118)+(Q119*$C119)+(Q120*$C120)+(Q121*$C121)+(Q122*$C122)+(Q123*$C123)+(Q124*$C124)+(Q125*$C125)+(Q126*$C126)+(Q127*$C127)+(Q128*$C128)+(Q129*$C129)+(Q130*$C130)+(Q131*$C131)+(Q132*$C132)+(Q133*$C133)+(Q134*$C134)+(Q135*$C135)+(Q136*$C136)+(Q137*$C137)+(Q138*$C138)+(Q139*$C139)</f>
        <v>25589</v>
      </c>
      <c r="R140" s="53" t="n">
        <f aca="false">(R113*$C113)+(R114*$C114)+(R115*$C115)+(R116*$C116)+(R117*$C117)+(R118*$C118)+(R119*$C119)+(R120*$C120)+(R121*$C121)+(R122*$C122)+(R123*$C123)+(R124*$C124)+(R125*$C125)+(R126*$C126)+(R127*$C127)+(R128*$C128)+(R129*$C129)+(R130*$C130)+(R131*$C131)+(R132*$C132)+(R133*$C133)+(R134*$C134)+(R135*$C135)+(R136*$C136)+(R137*$C137)+(R138*$C138)+(R139*$C139)</f>
        <v>25589</v>
      </c>
      <c r="S140" s="53" t="n">
        <f aca="false">(S113*$C113)+(S114*$C114)+(S115*$C115)+(S116*$C116)+(S117*$C117)+(S118*$C118)+(S119*$C119)+(S120*$C120)+(S121*$C121)+(S122*$C122)+(S123*$C123)+(S124*$C124)+(S125*$C125)+(S126*$C126)+(S127*$C127)+(S128*$C128)+(S129*$C129)+(S130*$C130)+(S131*$C131)+(S132*$C132)+(S133*$C133)+(S134*$C134)+(S135*$C135)+(S136*$C136)+(S137*$C137)+(S138*$C138)+(S139*$C139)</f>
        <v>25589</v>
      </c>
      <c r="T140" s="53" t="n">
        <f aca="false">(T113*$C113)+(T114*$C114)+(T115*$C115)+(T116*$C116)+(T117*$C117)+(T118*$C118)+(T119*$C119)+(T120*$C120)+(T121*$C121)+(T122*$C122)+(T123*$C123)+(T124*$C124)+(T125*$C125)+(T126*$C126)+(T127*$C127)+(T128*$C128)+(T129*$C129)+(T130*$C130)+(T131*$C131)+(T132*$C132)+(T133*$C133)+(T134*$C134)+(T135*$C135)+(T136*$C136)+(T137*$C137)+(T138*$C138)+(T139*$C139)</f>
        <v>25589</v>
      </c>
      <c r="U140" s="53" t="n">
        <f aca="false">(U113*$C113)+(U114*$C114)+(U115*$C115)+(U116*$C116)+(U117*$C117)+(U118*$C118)+(U119*$C119)+(U120*$C120)+(U121*$C121)+(U122*$C122)+(U123*$C123)+(U124*$C124)+(U125*$C125)+(U126*$C126)+(U127*$C127)+(U128*$C128)+(U129*$C129)+(U130*$C130)+(U131*$C131)+(U132*$C132)+(U133*$C133)+(U134*$C134)+(U135*$C135)+(U136*$C136)+(U137*$C137)+(U138*$C138)+(U139*$C139)</f>
        <v>25589</v>
      </c>
      <c r="V140" s="53" t="n">
        <f aca="false">(V113*$C113)+(V114*$C114)+(V115*$C115)+(V116*$C116)+(V117*$C117)+(V118*$C118)+(V119*$C119)+(V120*$C120)+(V121*$C121)+(V122*$C122)+(V123*$C123)+(V124*$C124)+(V125*$C125)+(V126*$C126)+(V127*$C127)+(V128*$C128)+(V129*$C129)+(V130*$C130)+(V131*$C131)+(V132*$C132)+(V133*$C133)+(V134*$C134)+(V135*$C135)+(V136*$C136)+(V137*$C137)+(V138*$C138)+(V139*$C139)</f>
        <v>25589</v>
      </c>
      <c r="W140" s="53" t="n">
        <f aca="false">(W113*$C113)+(W114*$C114)+(W115*$C115)+(W116*$C116)+(W117*$C117)+(W118*$C118)+(W119*$C119)+(W120*$C120)+(W121*$C121)+(W122*$C122)+(W123*$C123)+(W124*$C124)+(W125*$C125)+(W126*$C126)+(W127*$C127)+(W128*$C128)+(W129*$C129)+(W130*$C130)+(W131*$C131)+(W132*$C132)+(W133*$C133)+(W134*$C134)+(W135*$C135)+(W136*$C136)+(W137*$C137)+(W138*$C138)+(W139*$C139)</f>
        <v>25589</v>
      </c>
      <c r="X140" s="53" t="n">
        <f aca="false">(X113*$C113)+(X114*$C114)+(X115*$C115)+(X116*$C116)+(X117*$C117)+(X118*$C118)+(X119*$C119)+(X120*$C120)+(X121*$C121)+(X122*$C122)+(X123*$C123)+(X124*$C124)+(X125*$C125)+(X126*$C126)+(X127*$C127)+(X128*$C128)+(X129*$C129)+(X130*$C130)+(X131*$C131)+(X132*$C132)+(X133*$C133)+(X134*$C134)+(X135*$C135)+(X136*$C136)+(X137*$C137)+(X138*$C138)+(X139*$C139)</f>
        <v>25589</v>
      </c>
      <c r="Y140" s="53" t="n">
        <f aca="false">(Y113*$C113)+(Y114*$C114)+(Y115*$C115)+(Y116*$C116)+(Y117*$C117)+(Y118*$C118)+(Y119*$C119)+(Y120*$C120)+(Y121*$C121)+(Y122*$C122)+(Y123*$C123)+(Y124*$C124)+(Y125*$C125)+(Y126*$C126)+(Y127*$C127)+(Y128*$C128)+(Y129*$C129)+(Y130*$C130)+(Y131*$C131)+(Y132*$C132)+(Y133*$C133)+(Y134*$C134)+(Y135*$C135)+(Y136*$C136)+(Y137*$C137)+(Y138*$C138)+(Y139*$C139)</f>
        <v>25589</v>
      </c>
      <c r="Z140" s="53" t="n">
        <f aca="false">(Z113*$C113)+(Z114*$C114)+(Z115*$C115)+(Z116*$C116)+(Z117*$C117)+(Z118*$C118)+(Z119*$C119)+(Z120*$C120)+(Z121*$C121)+(Z122*$C122)+(Z123*$C123)+(Z124*$C124)+(Z125*$C125)+(Z126*$C126)+(Z127*$C127)+(Z128*$C128)+(Z129*$C129)+(Z130*$C130)+(Z131*$C131)+(Z132*$C132)+(Z133*$C133)+(Z134*$C134)+(Z135*$C135)+(Z136*$C136)+(Z137*$C137)+(Z138*$C138)+(Z139*$C139)</f>
        <v>25589</v>
      </c>
      <c r="AA140" s="53" t="n">
        <f aca="false">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+(AA134*$C134)+(AA135*$C135)+(AA136*$C136)+(AA137*$C137)+(AA138*$C138)+(AA139*$C139)</f>
        <v>25589</v>
      </c>
      <c r="AB140" s="53" t="n">
        <f aca="false">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+(AB134*$C134)+(AB135*$C135)+(AB136*$C136)+(AB137*$C137)+(AB138*$C138)+(AB139*$C139)</f>
        <v>25589</v>
      </c>
      <c r="AC140" s="53" t="n">
        <f aca="false">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+(AC134*$C134)+(AC135*$C135)+(AC136*$C136)+(AC137*$C137)+(AC138*$C138)+(AC139*$C139)</f>
        <v>25589</v>
      </c>
      <c r="AD140" s="53" t="n">
        <f aca="false">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+(AD134*$C134)+(AD135*$C135)+(AD136*$C136)+(AD137*$C137)+(AD138*$C138)+(AD139*$C139)</f>
        <v>25589</v>
      </c>
      <c r="AE140" s="53" t="n">
        <f aca="false">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+(AE134*$C134)+(AE135*$C135)+(AE136*$C136)+(AE137*$C137)+(AE138*$C138)+(AE139*$C139)</f>
        <v>25589</v>
      </c>
      <c r="AF140" s="53" t="n">
        <f aca="false">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+(AF134*$C134)+(AF135*$C135)+(AF136*$C136)+(AF137*$C137)+(AF138*$C138)+(AF139*$C139)</f>
        <v>25589</v>
      </c>
      <c r="AG140" s="53" t="n">
        <f aca="false">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+(AG134*$C134)+(AG135*$C135)+(AG136*$C136)+(AG137*$C137)+(AG138*$C138)+(AG139*$C139)</f>
        <v>25589</v>
      </c>
      <c r="AH140" s="53" t="n">
        <f aca="false">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+(AH134*$C134)+(AH135*$C135)+(AH136*$C136)+(AH137*$C137)+(AH138*$C138)+(AH139*$C139)</f>
        <v>25589</v>
      </c>
      <c r="AI140" s="55" t="n">
        <f aca="false">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+(AI134*$C134)+(AI135*$C135)+(AI136*$C136)+(AI137*$C137)+(AI138*$C138)+(AI139*$C139)</f>
        <v>25589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56"/>
      <c r="B141" s="57" t="s">
        <v>12</v>
      </c>
      <c r="C141" s="58" t="n">
        <v>0.0271</v>
      </c>
      <c r="D141" s="59"/>
      <c r="E141" s="53" t="n">
        <f aca="false">E140*$C141</f>
        <v>693.4619</v>
      </c>
      <c r="F141" s="53" t="n">
        <f aca="false">F140*$C141</f>
        <v>693.4619</v>
      </c>
      <c r="G141" s="53" t="n">
        <f aca="false">G140*$C141</f>
        <v>693.4619</v>
      </c>
      <c r="H141" s="53" t="n">
        <f aca="false">H140*$C141</f>
        <v>693.4619</v>
      </c>
      <c r="I141" s="53" t="n">
        <f aca="false">I140*$C141</f>
        <v>693.4619</v>
      </c>
      <c r="J141" s="53" t="n">
        <f aca="false">J140*$C141</f>
        <v>693.4619</v>
      </c>
      <c r="K141" s="53" t="n">
        <f aca="false">K140*$C141</f>
        <v>693.4619</v>
      </c>
      <c r="L141" s="53" t="n">
        <f aca="false">L140*$C141</f>
        <v>693.4619</v>
      </c>
      <c r="M141" s="53" t="n">
        <f aca="false">M140*$C141</f>
        <v>693.4619</v>
      </c>
      <c r="N141" s="53" t="n">
        <f aca="false">N140*$C141</f>
        <v>693.4619</v>
      </c>
      <c r="O141" s="53" t="n">
        <f aca="false">O140*$C141</f>
        <v>693.4619</v>
      </c>
      <c r="P141" s="53" t="n">
        <f aca="false">P140*$C141</f>
        <v>693.4619</v>
      </c>
      <c r="Q141" s="53" t="n">
        <f aca="false">Q140*$C141</f>
        <v>693.4619</v>
      </c>
      <c r="R141" s="53" t="n">
        <f aca="false">R140*$C141</f>
        <v>693.4619</v>
      </c>
      <c r="S141" s="53" t="n">
        <f aca="false">S140*$C141</f>
        <v>693.4619</v>
      </c>
      <c r="T141" s="53" t="n">
        <f aca="false">T140*$C141</f>
        <v>693.4619</v>
      </c>
      <c r="U141" s="53" t="n">
        <f aca="false">U140*$C141</f>
        <v>693.4619</v>
      </c>
      <c r="V141" s="53" t="n">
        <f aca="false">V140*$C141</f>
        <v>693.4619</v>
      </c>
      <c r="W141" s="53" t="n">
        <f aca="false">W140*$C141</f>
        <v>693.4619</v>
      </c>
      <c r="X141" s="53" t="n">
        <f aca="false">X140*$C141</f>
        <v>693.4619</v>
      </c>
      <c r="Y141" s="53" t="n">
        <f aca="false">Y140*$C141</f>
        <v>693.4619</v>
      </c>
      <c r="Z141" s="53" t="n">
        <f aca="false">Z140*$C141</f>
        <v>693.4619</v>
      </c>
      <c r="AA141" s="53" t="n">
        <f aca="false">AA140*$C141</f>
        <v>693.4619</v>
      </c>
      <c r="AB141" s="53" t="n">
        <f aca="false">AB140*$C141</f>
        <v>693.4619</v>
      </c>
      <c r="AC141" s="53" t="n">
        <f aca="false">AC140*$C141</f>
        <v>693.4619</v>
      </c>
      <c r="AD141" s="53" t="n">
        <f aca="false">AD140*$C141</f>
        <v>693.4619</v>
      </c>
      <c r="AE141" s="53" t="n">
        <f aca="false">AE140*$C141</f>
        <v>693.4619</v>
      </c>
      <c r="AF141" s="53" t="n">
        <f aca="false">AF140*$C141</f>
        <v>693.4619</v>
      </c>
      <c r="AG141" s="53" t="n">
        <f aca="false">AG140*$C141</f>
        <v>693.4619</v>
      </c>
      <c r="AH141" s="53" t="n">
        <f aca="false">AH140*$C141</f>
        <v>693.4619</v>
      </c>
      <c r="AI141" s="55" t="n">
        <f aca="false">AI140*$C141</f>
        <v>693.4619</v>
      </c>
      <c r="AJ141" s="61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</row>
    <row r="142" customFormat="false" ht="15.95" hidden="false" customHeight="true" outlineLevel="0" collapsed="false">
      <c r="A142" s="56"/>
      <c r="B142" s="63" t="s">
        <v>13</v>
      </c>
      <c r="C142" s="64"/>
      <c r="D142" s="59"/>
      <c r="E142" s="67" t="n">
        <f aca="false">E140-E141</f>
        <v>24895.5381</v>
      </c>
      <c r="F142" s="67" t="n">
        <f aca="false">F140-F141</f>
        <v>24895.5381</v>
      </c>
      <c r="G142" s="67" t="n">
        <f aca="false">G140-G141</f>
        <v>24895.5381</v>
      </c>
      <c r="H142" s="67" t="n">
        <f aca="false">H140-H141</f>
        <v>24895.5381</v>
      </c>
      <c r="I142" s="67" t="n">
        <f aca="false">I140-I141</f>
        <v>24895.5381</v>
      </c>
      <c r="J142" s="67" t="n">
        <f aca="false">J140-J141</f>
        <v>24895.5381</v>
      </c>
      <c r="K142" s="67" t="n">
        <f aca="false">K140-K141</f>
        <v>24895.5381</v>
      </c>
      <c r="L142" s="67" t="n">
        <f aca="false">L140-L141</f>
        <v>24895.5381</v>
      </c>
      <c r="M142" s="67" t="n">
        <f aca="false">M140-M141</f>
        <v>24895.5381</v>
      </c>
      <c r="N142" s="67" t="n">
        <f aca="false">N140-N141</f>
        <v>24895.5381</v>
      </c>
      <c r="O142" s="67" t="n">
        <f aca="false">O140-O141</f>
        <v>24895.5381</v>
      </c>
      <c r="P142" s="67" t="n">
        <f aca="false">P140-P141</f>
        <v>24895.5381</v>
      </c>
      <c r="Q142" s="67" t="n">
        <f aca="false">Q140-Q141</f>
        <v>24895.5381</v>
      </c>
      <c r="R142" s="67" t="n">
        <f aca="false">R140-R141</f>
        <v>24895.5381</v>
      </c>
      <c r="S142" s="67" t="n">
        <f aca="false">S140-S141</f>
        <v>24895.5381</v>
      </c>
      <c r="T142" s="67" t="n">
        <f aca="false">T140-T141</f>
        <v>24895.5381</v>
      </c>
      <c r="U142" s="67" t="n">
        <f aca="false">U140-U141</f>
        <v>24895.5381</v>
      </c>
      <c r="V142" s="67" t="n">
        <f aca="false">V140-V141</f>
        <v>24895.5381</v>
      </c>
      <c r="W142" s="67" t="n">
        <f aca="false">W140-W141</f>
        <v>24895.5381</v>
      </c>
      <c r="X142" s="67" t="n">
        <f aca="false">X140-X141</f>
        <v>24895.5381</v>
      </c>
      <c r="Y142" s="67" t="n">
        <f aca="false">Y140-Y141</f>
        <v>24895.5381</v>
      </c>
      <c r="Z142" s="67" t="n">
        <f aca="false">Z140-Z141</f>
        <v>24895.5381</v>
      </c>
      <c r="AA142" s="67" t="n">
        <f aca="false">AA140-AA141</f>
        <v>24895.5381</v>
      </c>
      <c r="AB142" s="67" t="n">
        <f aca="false">AB140-AB141</f>
        <v>24895.5381</v>
      </c>
      <c r="AC142" s="67" t="n">
        <f aca="false">AC140-AC141</f>
        <v>24895.5381</v>
      </c>
      <c r="AD142" s="67" t="n">
        <f aca="false">AD140-AD141</f>
        <v>24895.5381</v>
      </c>
      <c r="AE142" s="67" t="n">
        <f aca="false">AE140-AE141</f>
        <v>24895.5381</v>
      </c>
      <c r="AF142" s="67" t="n">
        <f aca="false">AF140-AF141</f>
        <v>24895.5381</v>
      </c>
      <c r="AG142" s="67" t="n">
        <f aca="false">AG140-AG141</f>
        <v>24895.5381</v>
      </c>
      <c r="AH142" s="67" t="n">
        <f aca="false">AH140-AH141</f>
        <v>24895.5381</v>
      </c>
      <c r="AI142" s="69" t="n">
        <f aca="false">AI140-AI141</f>
        <v>24895.5381</v>
      </c>
      <c r="AJ142" s="61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</row>
    <row r="143" customFormat="false" ht="15.95" hidden="false" customHeight="true" outlineLevel="0" collapsed="false">
      <c r="A143" s="18"/>
      <c r="B143" s="70" t="s">
        <v>14</v>
      </c>
      <c r="C143" s="71" t="n">
        <f aca="false">SUM(C113:C139)</f>
        <v>25589</v>
      </c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18"/>
      <c r="B144" s="72"/>
      <c r="C144" s="18" t="n">
        <f aca="false">SUM(E142:AI142)/31</f>
        <v>24895.5381</v>
      </c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18"/>
      <c r="B145" s="19" t="s">
        <v>103</v>
      </c>
      <c r="C145" s="18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27" t="n">
        <v>1</v>
      </c>
      <c r="B146" s="28" t="s">
        <v>104</v>
      </c>
      <c r="C146" s="27" t="n">
        <v>836</v>
      </c>
      <c r="D146" s="29"/>
      <c r="E146" s="32" t="n">
        <v>1</v>
      </c>
      <c r="F146" s="32" t="n">
        <v>1</v>
      </c>
      <c r="G146" s="32" t="n">
        <v>1</v>
      </c>
      <c r="H146" s="32" t="n">
        <v>1</v>
      </c>
      <c r="I146" s="32" t="n">
        <v>1</v>
      </c>
      <c r="J146" s="32" t="n">
        <v>1</v>
      </c>
      <c r="K146" s="32" t="n">
        <v>1</v>
      </c>
      <c r="L146" s="32" t="n">
        <v>1</v>
      </c>
      <c r="M146" s="32" t="n">
        <v>1</v>
      </c>
      <c r="N146" s="32" t="n">
        <v>1</v>
      </c>
      <c r="O146" s="32" t="n">
        <v>1</v>
      </c>
      <c r="P146" s="32" t="n">
        <v>1</v>
      </c>
      <c r="Q146" s="32" t="n">
        <v>1</v>
      </c>
      <c r="R146" s="32" t="n">
        <v>1</v>
      </c>
      <c r="S146" s="32" t="n">
        <v>1</v>
      </c>
      <c r="T146" s="32" t="n">
        <v>1</v>
      </c>
      <c r="U146" s="32" t="n">
        <v>1</v>
      </c>
      <c r="V146" s="32" t="n">
        <v>1</v>
      </c>
      <c r="W146" s="32" t="n">
        <v>1</v>
      </c>
      <c r="X146" s="32" t="n">
        <v>1</v>
      </c>
      <c r="Y146" s="32" t="n">
        <v>1</v>
      </c>
      <c r="Z146" s="32" t="n">
        <v>1</v>
      </c>
      <c r="AA146" s="32" t="n">
        <v>1</v>
      </c>
      <c r="AB146" s="32" t="n">
        <v>1</v>
      </c>
      <c r="AC146" s="32" t="n">
        <v>1</v>
      </c>
      <c r="AD146" s="32" t="n">
        <v>1</v>
      </c>
      <c r="AE146" s="32" t="n">
        <v>1</v>
      </c>
      <c r="AF146" s="32" t="n">
        <v>1</v>
      </c>
      <c r="AG146" s="32" t="n">
        <v>1</v>
      </c>
      <c r="AH146" s="32" t="n">
        <v>1</v>
      </c>
      <c r="AI146" s="3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27" t="n">
        <f aca="false">+A146+1</f>
        <v>2</v>
      </c>
      <c r="B147" s="28" t="s">
        <v>105</v>
      </c>
      <c r="C147" s="27" t="n">
        <v>858</v>
      </c>
      <c r="D147" s="32"/>
      <c r="E147" s="32" t="n">
        <v>1</v>
      </c>
      <c r="F147" s="32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2" t="n">
        <v>1</v>
      </c>
      <c r="Z147" s="32" t="n">
        <v>1</v>
      </c>
      <c r="AA147" s="32" t="n">
        <v>1</v>
      </c>
      <c r="AB147" s="32" t="n">
        <v>1</v>
      </c>
      <c r="AC147" s="32" t="n">
        <v>1</v>
      </c>
      <c r="AD147" s="32" t="n">
        <v>1</v>
      </c>
      <c r="AE147" s="32" t="n">
        <v>1</v>
      </c>
      <c r="AF147" s="32" t="n">
        <v>1</v>
      </c>
      <c r="AG147" s="32" t="n">
        <v>1</v>
      </c>
      <c r="AH147" s="32" t="n">
        <v>1</v>
      </c>
      <c r="AI147" s="34" t="n">
        <v>1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27" t="n">
        <f aca="false">+A147+1</f>
        <v>3</v>
      </c>
      <c r="B148" s="28" t="s">
        <v>106</v>
      </c>
      <c r="C148" s="27" t="n">
        <v>1235</v>
      </c>
      <c r="D148" s="29"/>
      <c r="E148" s="32" t="n">
        <v>1</v>
      </c>
      <c r="F148" s="32" t="n">
        <v>1</v>
      </c>
      <c r="G148" s="32" t="n">
        <v>1</v>
      </c>
      <c r="H148" s="32" t="n">
        <v>1</v>
      </c>
      <c r="I148" s="32" t="n">
        <v>1</v>
      </c>
      <c r="J148" s="32" t="n">
        <v>1</v>
      </c>
      <c r="K148" s="32" t="n">
        <v>1</v>
      </c>
      <c r="L148" s="32" t="n">
        <v>1</v>
      </c>
      <c r="M148" s="32" t="n">
        <v>1</v>
      </c>
      <c r="N148" s="32" t="n">
        <v>1</v>
      </c>
      <c r="O148" s="32" t="n">
        <v>1</v>
      </c>
      <c r="P148" s="32" t="n">
        <v>1</v>
      </c>
      <c r="Q148" s="32" t="n">
        <v>1</v>
      </c>
      <c r="R148" s="32" t="n">
        <v>1</v>
      </c>
      <c r="S148" s="32" t="n">
        <v>1</v>
      </c>
      <c r="T148" s="32" t="n">
        <v>1</v>
      </c>
      <c r="U148" s="32" t="n">
        <v>1</v>
      </c>
      <c r="V148" s="32" t="n">
        <v>1</v>
      </c>
      <c r="W148" s="32" t="n">
        <v>1</v>
      </c>
      <c r="X148" s="32" t="n">
        <v>1</v>
      </c>
      <c r="Y148" s="32" t="n">
        <v>1</v>
      </c>
      <c r="Z148" s="32" t="n">
        <v>1</v>
      </c>
      <c r="AA148" s="32" t="n">
        <v>1</v>
      </c>
      <c r="AB148" s="32" t="n">
        <v>1</v>
      </c>
      <c r="AC148" s="32" t="n">
        <v>1</v>
      </c>
      <c r="AD148" s="32" t="n">
        <v>1</v>
      </c>
      <c r="AE148" s="32" t="n">
        <v>1</v>
      </c>
      <c r="AF148" s="32" t="n">
        <v>1</v>
      </c>
      <c r="AG148" s="32" t="n">
        <v>1</v>
      </c>
      <c r="AH148" s="32" t="n">
        <v>1</v>
      </c>
      <c r="AI148" s="34" t="n">
        <v>1</v>
      </c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5.95" hidden="false" customHeight="true" outlineLevel="0" collapsed="false">
      <c r="A149" s="27" t="n">
        <f aca="false">+A148+1</f>
        <v>4</v>
      </c>
      <c r="B149" s="28" t="s">
        <v>107</v>
      </c>
      <c r="C149" s="27" t="n">
        <v>1142</v>
      </c>
      <c r="D149" s="29"/>
      <c r="E149" s="32" t="n">
        <v>1</v>
      </c>
      <c r="F149" s="32" t="n">
        <v>1</v>
      </c>
      <c r="G149" s="32" t="n">
        <v>1</v>
      </c>
      <c r="H149" s="32" t="n">
        <v>1</v>
      </c>
      <c r="I149" s="32" t="n">
        <v>1</v>
      </c>
      <c r="J149" s="32" t="n">
        <v>1</v>
      </c>
      <c r="K149" s="32" t="n">
        <v>1</v>
      </c>
      <c r="L149" s="32" t="n">
        <v>1</v>
      </c>
      <c r="M149" s="32" t="n">
        <v>1</v>
      </c>
      <c r="N149" s="32" t="n">
        <v>1</v>
      </c>
      <c r="O149" s="32" t="n">
        <v>1</v>
      </c>
      <c r="P149" s="32" t="n">
        <v>1</v>
      </c>
      <c r="Q149" s="32" t="n">
        <v>1</v>
      </c>
      <c r="R149" s="32" t="n">
        <v>1</v>
      </c>
      <c r="S149" s="32" t="n">
        <v>1</v>
      </c>
      <c r="T149" s="32" t="n">
        <v>1</v>
      </c>
      <c r="U149" s="32" t="n">
        <v>1</v>
      </c>
      <c r="V149" s="32" t="n">
        <v>1</v>
      </c>
      <c r="W149" s="32" t="n">
        <v>1</v>
      </c>
      <c r="X149" s="32" t="n">
        <v>1</v>
      </c>
      <c r="Y149" s="32" t="n">
        <v>1</v>
      </c>
      <c r="Z149" s="32" t="n">
        <v>1</v>
      </c>
      <c r="AA149" s="32" t="n">
        <v>1</v>
      </c>
      <c r="AB149" s="32" t="n">
        <v>1</v>
      </c>
      <c r="AC149" s="32" t="n">
        <v>1</v>
      </c>
      <c r="AD149" s="32" t="n">
        <v>1</v>
      </c>
      <c r="AE149" s="32" t="n">
        <v>1</v>
      </c>
      <c r="AF149" s="32" t="n">
        <v>1</v>
      </c>
      <c r="AG149" s="32" t="n">
        <v>1</v>
      </c>
      <c r="AH149" s="32" t="n">
        <v>1</v>
      </c>
      <c r="AI149" s="34" t="n">
        <v>1</v>
      </c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5.95" hidden="false" customHeight="true" outlineLevel="0" collapsed="false">
      <c r="A150" s="27" t="n">
        <f aca="false">+A149+1</f>
        <v>5</v>
      </c>
      <c r="B150" s="28" t="s">
        <v>108</v>
      </c>
      <c r="C150" s="27" t="n">
        <v>936</v>
      </c>
      <c r="D150" s="35"/>
      <c r="E150" s="32" t="n">
        <v>1</v>
      </c>
      <c r="F150" s="32" t="n">
        <v>1</v>
      </c>
      <c r="G150" s="32" t="n">
        <v>1</v>
      </c>
      <c r="H150" s="32" t="n">
        <v>1</v>
      </c>
      <c r="I150" s="32" t="n">
        <v>1</v>
      </c>
      <c r="J150" s="32" t="n">
        <v>1</v>
      </c>
      <c r="K150" s="32" t="n">
        <v>1</v>
      </c>
      <c r="L150" s="32" t="n">
        <v>1</v>
      </c>
      <c r="M150" s="32" t="n">
        <v>1</v>
      </c>
      <c r="N150" s="32" t="n">
        <v>1</v>
      </c>
      <c r="O150" s="32" t="n">
        <v>1</v>
      </c>
      <c r="P150" s="32" t="n">
        <v>1</v>
      </c>
      <c r="Q150" s="32" t="n">
        <v>1</v>
      </c>
      <c r="R150" s="32" t="n">
        <v>1</v>
      </c>
      <c r="S150" s="32" t="n">
        <v>1</v>
      </c>
      <c r="T150" s="32" t="n">
        <v>1</v>
      </c>
      <c r="U150" s="32" t="n">
        <v>1</v>
      </c>
      <c r="V150" s="32" t="n">
        <v>1</v>
      </c>
      <c r="W150" s="32" t="n">
        <v>1</v>
      </c>
      <c r="X150" s="32" t="n">
        <v>1</v>
      </c>
      <c r="Y150" s="32" t="n">
        <v>1</v>
      </c>
      <c r="Z150" s="32" t="n">
        <v>1</v>
      </c>
      <c r="AA150" s="32" t="n">
        <v>1</v>
      </c>
      <c r="AB150" s="32" t="n">
        <v>1</v>
      </c>
      <c r="AC150" s="32" t="n">
        <v>1</v>
      </c>
      <c r="AD150" s="32" t="n">
        <v>1</v>
      </c>
      <c r="AE150" s="32" t="n">
        <v>1</v>
      </c>
      <c r="AF150" s="32" t="n">
        <v>1</v>
      </c>
      <c r="AG150" s="32" t="n">
        <v>1</v>
      </c>
      <c r="AH150" s="32" t="n">
        <v>1</v>
      </c>
      <c r="AI150" s="34" t="n">
        <v>1</v>
      </c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27" t="n">
        <f aca="false">+A150+1</f>
        <v>6</v>
      </c>
      <c r="B151" s="28" t="s">
        <v>109</v>
      </c>
      <c r="C151" s="27" t="n">
        <v>1075</v>
      </c>
      <c r="D151" s="35"/>
      <c r="E151" s="32" t="n">
        <v>1</v>
      </c>
      <c r="F151" s="32" t="n">
        <v>1</v>
      </c>
      <c r="G151" s="32" t="n">
        <v>1</v>
      </c>
      <c r="H151" s="32" t="n">
        <v>1</v>
      </c>
      <c r="I151" s="32" t="n">
        <v>1</v>
      </c>
      <c r="J151" s="32" t="n">
        <v>1</v>
      </c>
      <c r="K151" s="32" t="n">
        <v>1</v>
      </c>
      <c r="L151" s="32" t="n">
        <v>1</v>
      </c>
      <c r="M151" s="32" t="n">
        <v>1</v>
      </c>
      <c r="N151" s="32" t="n">
        <v>1</v>
      </c>
      <c r="O151" s="32" t="n">
        <v>1</v>
      </c>
      <c r="P151" s="32" t="n">
        <v>1</v>
      </c>
      <c r="Q151" s="32" t="n">
        <v>1</v>
      </c>
      <c r="R151" s="32" t="n">
        <v>1</v>
      </c>
      <c r="S151" s="32" t="n">
        <v>1</v>
      </c>
      <c r="T151" s="32" t="n">
        <v>1</v>
      </c>
      <c r="U151" s="32" t="n">
        <v>1</v>
      </c>
      <c r="V151" s="32" t="n">
        <v>1</v>
      </c>
      <c r="W151" s="32" t="n">
        <v>1</v>
      </c>
      <c r="X151" s="32" t="n">
        <v>1</v>
      </c>
      <c r="Y151" s="32" t="n">
        <v>1</v>
      </c>
      <c r="Z151" s="32" t="n">
        <v>1</v>
      </c>
      <c r="AA151" s="32" t="n">
        <v>1</v>
      </c>
      <c r="AB151" s="32" t="n">
        <v>1</v>
      </c>
      <c r="AC151" s="32" t="n">
        <v>1</v>
      </c>
      <c r="AD151" s="32" t="n">
        <v>1</v>
      </c>
      <c r="AE151" s="32" t="n">
        <v>1</v>
      </c>
      <c r="AF151" s="32" t="n">
        <v>1</v>
      </c>
      <c r="AG151" s="32" t="n">
        <v>1</v>
      </c>
      <c r="AH151" s="32" t="n">
        <v>1</v>
      </c>
      <c r="AI151" s="34" t="n">
        <v>1</v>
      </c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83" t="n">
        <f aca="false">+A151+1</f>
        <v>7</v>
      </c>
      <c r="B152" s="84" t="s">
        <v>110</v>
      </c>
      <c r="C152" s="83" t="n">
        <v>1135</v>
      </c>
      <c r="D152" s="85"/>
      <c r="E152" s="45" t="n">
        <v>1</v>
      </c>
      <c r="F152" s="45" t="n">
        <v>1</v>
      </c>
      <c r="G152" s="45" t="n">
        <v>1</v>
      </c>
      <c r="H152" s="45" t="n">
        <v>1</v>
      </c>
      <c r="I152" s="45" t="n">
        <v>1</v>
      </c>
      <c r="J152" s="45" t="n">
        <v>1</v>
      </c>
      <c r="K152" s="45" t="n">
        <v>1</v>
      </c>
      <c r="L152" s="45" t="n">
        <v>1</v>
      </c>
      <c r="M152" s="45" t="n">
        <v>1</v>
      </c>
      <c r="N152" s="45" t="n">
        <v>1</v>
      </c>
      <c r="O152" s="45" t="n">
        <v>1</v>
      </c>
      <c r="P152" s="45" t="n">
        <v>1</v>
      </c>
      <c r="Q152" s="45" t="n">
        <v>1</v>
      </c>
      <c r="R152" s="45" t="n">
        <v>1</v>
      </c>
      <c r="S152" s="45" t="n">
        <v>1</v>
      </c>
      <c r="T152" s="45" t="n">
        <v>1</v>
      </c>
      <c r="U152" s="45" t="n">
        <v>1</v>
      </c>
      <c r="V152" s="45" t="n">
        <v>1</v>
      </c>
      <c r="W152" s="45" t="n">
        <v>1</v>
      </c>
      <c r="X152" s="45" t="n">
        <v>1</v>
      </c>
      <c r="Y152" s="45" t="n">
        <v>1</v>
      </c>
      <c r="Z152" s="45" t="n">
        <v>1</v>
      </c>
      <c r="AA152" s="45" t="n">
        <v>1</v>
      </c>
      <c r="AB152" s="45" t="n">
        <v>1</v>
      </c>
      <c r="AC152" s="45" t="n">
        <v>1</v>
      </c>
      <c r="AD152" s="45" t="n">
        <v>1</v>
      </c>
      <c r="AE152" s="45" t="n">
        <v>1</v>
      </c>
      <c r="AF152" s="45" t="n">
        <v>1</v>
      </c>
      <c r="AG152" s="45" t="n">
        <v>1</v>
      </c>
      <c r="AH152" s="45" t="n">
        <v>1</v>
      </c>
      <c r="AI152" s="46" t="n">
        <v>1</v>
      </c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47"/>
      <c r="B153" s="48" t="s">
        <v>11</v>
      </c>
      <c r="C153" s="49"/>
      <c r="D153" s="50"/>
      <c r="E153" s="53" t="n">
        <f aca="false">(E146*$C146)+(E147*$C147)+(E148*$C148)+(E149*$C149)+(E150*$C150)+(E151*$C151)+(E152*$C152)</f>
        <v>7217</v>
      </c>
      <c r="F153" s="53" t="n">
        <f aca="false">(F146*$C146)+(F147*$C147)+(F148*$C148)+(F149*$C149)+(F150*$C150)+(F151*$C151)+(F152*$C152)</f>
        <v>7217</v>
      </c>
      <c r="G153" s="53" t="n">
        <f aca="false">(G146*$C146)+(G147*$C147)+(G148*$C148)+(G149*$C149)+(G150*$C150)+(G151*$C151)+(G152*$C152)</f>
        <v>7217</v>
      </c>
      <c r="H153" s="53" t="n">
        <f aca="false">(H146*$C146)+(H147*$C147)+(H148*$C148)+(H149*$C149)+(H150*$C150)+(H151*$C151)+(H152*$C152)</f>
        <v>7217</v>
      </c>
      <c r="I153" s="53" t="n">
        <f aca="false">(I146*$C146)+(I147*$C147)+(I148*$C148)+(I149*$C149)+(I150*$C150)+(I151*$C151)+(I152*$C152)</f>
        <v>7217</v>
      </c>
      <c r="J153" s="53" t="n">
        <f aca="false">(J146*$C146)+(J147*$C147)+(J148*$C148)+(J149*$C149)+(J150*$C150)+(J151*$C151)+(J152*$C152)</f>
        <v>7217</v>
      </c>
      <c r="K153" s="53" t="n">
        <f aca="false">(K146*$C146)+(K147*$C147)+(K148*$C148)+(K149*$C149)+(K150*$C150)+(K151*$C151)+(K152*$C152)</f>
        <v>7217</v>
      </c>
      <c r="L153" s="53" t="n">
        <f aca="false">(L146*$C146)+(L147*$C147)+(L148*$C148)+(L149*$C149)+(L150*$C150)+(L151*$C151)+(L152*$C152)</f>
        <v>7217</v>
      </c>
      <c r="M153" s="53" t="n">
        <f aca="false">(M146*$C146)+(M147*$C147)+(M148*$C148)+(M149*$C149)+(M150*$C150)+(M151*$C151)+(M152*$C152)</f>
        <v>7217</v>
      </c>
      <c r="N153" s="53" t="n">
        <f aca="false">(N146*$C146)+(N147*$C147)+(N148*$C148)+(N149*$C149)+(N150*$C150)+(N151*$C151)+(N152*$C152)</f>
        <v>7217</v>
      </c>
      <c r="O153" s="53" t="n">
        <f aca="false">(O146*$C146)+(O147*$C147)+(O148*$C148)+(O149*$C149)+(O150*$C150)+(O151*$C151)+(O152*$C152)</f>
        <v>7217</v>
      </c>
      <c r="P153" s="53" t="n">
        <f aca="false">(P146*$C146)+(P147*$C147)+(P148*$C148)+(P149*$C149)+(P150*$C150)+(P151*$C151)+(P152*$C152)</f>
        <v>7217</v>
      </c>
      <c r="Q153" s="53" t="n">
        <f aca="false">(Q146*$C146)+(Q147*$C147)+(Q148*$C148)+(Q149*$C149)+(Q150*$C150)+(Q151*$C151)+(Q152*$C152)</f>
        <v>7217</v>
      </c>
      <c r="R153" s="53" t="n">
        <f aca="false">(R146*$C146)+(R147*$C147)+(R148*$C148)+(R149*$C149)+(R150*$C150)+(R151*$C151)+(R152*$C152)</f>
        <v>7217</v>
      </c>
      <c r="S153" s="53" t="n">
        <f aca="false">(S146*$C146)+(S147*$C147)+(S148*$C148)+(S149*$C149)+(S150*$C150)+(S151*$C151)+(S152*$C152)</f>
        <v>7217</v>
      </c>
      <c r="T153" s="53" t="n">
        <f aca="false">(T146*$C146)+(T147*$C147)+(T148*$C148)+(T149*$C149)+(T150*$C150)+(T151*$C151)+(T152*$C152)</f>
        <v>7217</v>
      </c>
      <c r="U153" s="53" t="n">
        <f aca="false">(U146*$C146)+(U147*$C147)+(U148*$C148)+(U149*$C149)+(U150*$C150)+(U151*$C151)+(U152*$C152)</f>
        <v>7217</v>
      </c>
      <c r="V153" s="53" t="n">
        <f aca="false">(V146*$C146)+(V147*$C147)+(V148*$C148)+(V149*$C149)+(V150*$C150)+(V151*$C151)+(V152*$C152)</f>
        <v>7217</v>
      </c>
      <c r="W153" s="53" t="n">
        <f aca="false">(W146*$C146)+(W147*$C147)+(W148*$C148)+(W149*$C149)+(W150*$C150)+(W151*$C151)+(W152*$C152)</f>
        <v>7217</v>
      </c>
      <c r="X153" s="53" t="n">
        <f aca="false">(X146*$C146)+(X147*$C147)+(X148*$C148)+(X149*$C149)+(X150*$C150)+(X151*$C151)+(X152*$C152)</f>
        <v>7217</v>
      </c>
      <c r="Y153" s="53" t="n">
        <f aca="false">(Y146*$C146)+(Y147*$C147)+(Y148*$C148)+(Y149*$C149)+(Y150*$C150)+(Y151*$C151)+(Y152*$C152)</f>
        <v>7217</v>
      </c>
      <c r="Z153" s="53" t="n">
        <f aca="false">(Z146*$C146)+(Z147*$C147)+(Z148*$C148)+(Z149*$C149)+(Z150*$C150)+(Z151*$C151)+(Z152*$C152)</f>
        <v>7217</v>
      </c>
      <c r="AA153" s="53" t="n">
        <f aca="false">(AA146*$C146)+(AA147*$C147)+(AA148*$C148)+(AA149*$C149)+(AA150*$C150)+(AA151*$C151)+(AA152*$C152)</f>
        <v>7217</v>
      </c>
      <c r="AB153" s="53" t="n">
        <f aca="false">(AB146*$C146)+(AB147*$C147)+(AB148*$C148)+(AB149*$C149)+(AB150*$C150)+(AB151*$C151)+(AB152*$C152)</f>
        <v>7217</v>
      </c>
      <c r="AC153" s="53" t="n">
        <f aca="false">(AC146*$C146)+(AC147*$C147)+(AC148*$C148)+(AC149*$C149)+(AC150*$C150)+(AC151*$C151)+(AC152*$C152)</f>
        <v>7217</v>
      </c>
      <c r="AD153" s="53" t="n">
        <f aca="false">(AD146*$C146)+(AD147*$C147)+(AD148*$C148)+(AD149*$C149)+(AD150*$C150)+(AD151*$C151)+(AD152*$C152)</f>
        <v>7217</v>
      </c>
      <c r="AE153" s="53" t="n">
        <f aca="false">(AE146*$C146)+(AE147*$C147)+(AE148*$C148)+(AE149*$C149)+(AE150*$C150)+(AE151*$C151)+(AE152*$C152)</f>
        <v>7217</v>
      </c>
      <c r="AF153" s="53" t="n">
        <f aca="false">(AF146*$C146)+(AF147*$C147)+(AF148*$C148)+(AF149*$C149)+(AF150*$C150)+(AF151*$C151)+(AF152*$C152)</f>
        <v>7217</v>
      </c>
      <c r="AG153" s="53" t="n">
        <f aca="false">(AG146*$C146)+(AG147*$C147)+(AG148*$C148)+(AG149*$C149)+(AG150*$C150)+(AG151*$C151)+(AG152*$C152)</f>
        <v>7217</v>
      </c>
      <c r="AH153" s="53" t="n">
        <f aca="false">(AH146*$C146)+(AH147*$C147)+(AH148*$C148)+(AH149*$C149)+(AH150*$C150)+(AH151*$C151)+(AH152*$C152)</f>
        <v>7217</v>
      </c>
      <c r="AI153" s="55" t="n">
        <f aca="false">(AI146*$C146)+(AI147*$C147)+(AI148*$C148)+(AI149*$C149)+(AI150*$C150)+(AI151*$C151)+(AI152*$C152)</f>
        <v>7217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56"/>
      <c r="B154" s="57" t="s">
        <v>12</v>
      </c>
      <c r="C154" s="58" t="n">
        <v>0.0318</v>
      </c>
      <c r="D154" s="59"/>
      <c r="E154" s="53" t="n">
        <f aca="false">E153*$C154</f>
        <v>229.5006</v>
      </c>
      <c r="F154" s="53" t="n">
        <f aca="false">F153*$C154</f>
        <v>229.5006</v>
      </c>
      <c r="G154" s="53" t="n">
        <f aca="false">G153*$C154</f>
        <v>229.5006</v>
      </c>
      <c r="H154" s="53" t="n">
        <f aca="false">H153*$C154</f>
        <v>229.5006</v>
      </c>
      <c r="I154" s="53" t="n">
        <f aca="false">I153*$C154</f>
        <v>229.5006</v>
      </c>
      <c r="J154" s="53" t="n">
        <f aca="false">J153*$C154</f>
        <v>229.5006</v>
      </c>
      <c r="K154" s="53" t="n">
        <f aca="false">K153*$C154</f>
        <v>229.5006</v>
      </c>
      <c r="L154" s="53" t="n">
        <f aca="false">L153*$C154</f>
        <v>229.5006</v>
      </c>
      <c r="M154" s="53" t="n">
        <f aca="false">M153*$C154</f>
        <v>229.5006</v>
      </c>
      <c r="N154" s="53" t="n">
        <f aca="false">N153*$C154</f>
        <v>229.5006</v>
      </c>
      <c r="O154" s="53" t="n">
        <f aca="false">O153*$C154</f>
        <v>229.5006</v>
      </c>
      <c r="P154" s="53" t="n">
        <f aca="false">P153*$C154</f>
        <v>229.5006</v>
      </c>
      <c r="Q154" s="53" t="n">
        <f aca="false">Q153*$C154</f>
        <v>229.5006</v>
      </c>
      <c r="R154" s="53" t="n">
        <f aca="false">R153*$C154</f>
        <v>229.5006</v>
      </c>
      <c r="S154" s="53" t="n">
        <f aca="false">S153*$C154</f>
        <v>229.5006</v>
      </c>
      <c r="T154" s="53" t="n">
        <f aca="false">T153*$C154</f>
        <v>229.5006</v>
      </c>
      <c r="U154" s="53" t="n">
        <f aca="false">U153*$C154</f>
        <v>229.5006</v>
      </c>
      <c r="V154" s="53" t="n">
        <f aca="false">V153*$C154</f>
        <v>229.5006</v>
      </c>
      <c r="W154" s="53" t="n">
        <f aca="false">W153*$C154</f>
        <v>229.5006</v>
      </c>
      <c r="X154" s="53" t="n">
        <f aca="false">X153*$C154</f>
        <v>229.5006</v>
      </c>
      <c r="Y154" s="53" t="n">
        <f aca="false">Y153*$C154</f>
        <v>229.5006</v>
      </c>
      <c r="Z154" s="53" t="n">
        <f aca="false">Z153*$C154</f>
        <v>229.5006</v>
      </c>
      <c r="AA154" s="53" t="n">
        <f aca="false">AA153*$C154</f>
        <v>229.5006</v>
      </c>
      <c r="AB154" s="53" t="n">
        <f aca="false">AB153*$C154</f>
        <v>229.5006</v>
      </c>
      <c r="AC154" s="53" t="n">
        <f aca="false">AC153*$C154</f>
        <v>229.5006</v>
      </c>
      <c r="AD154" s="53" t="n">
        <f aca="false">AD153*$C154</f>
        <v>229.5006</v>
      </c>
      <c r="AE154" s="53" t="n">
        <f aca="false">AE153*$C154</f>
        <v>229.5006</v>
      </c>
      <c r="AF154" s="53" t="n">
        <f aca="false">AF153*$C154</f>
        <v>229.5006</v>
      </c>
      <c r="AG154" s="53" t="n">
        <f aca="false">AG153*$C154</f>
        <v>229.5006</v>
      </c>
      <c r="AH154" s="53" t="n">
        <f aca="false">AH153*$C154</f>
        <v>229.5006</v>
      </c>
      <c r="AI154" s="55" t="n">
        <f aca="false">AI153*$C154</f>
        <v>229.5006</v>
      </c>
      <c r="AJ154" s="61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</row>
    <row r="155" customFormat="false" ht="15.95" hidden="false" customHeight="true" outlineLevel="0" collapsed="false">
      <c r="A155" s="56"/>
      <c r="B155" s="63" t="s">
        <v>13</v>
      </c>
      <c r="C155" s="64"/>
      <c r="D155" s="59"/>
      <c r="E155" s="67" t="n">
        <f aca="false">E153-E154</f>
        <v>6987.4994</v>
      </c>
      <c r="F155" s="67" t="n">
        <f aca="false">F153-F154</f>
        <v>6987.4994</v>
      </c>
      <c r="G155" s="67" t="n">
        <f aca="false">G153-G154</f>
        <v>6987.4994</v>
      </c>
      <c r="H155" s="67" t="n">
        <f aca="false">H153-H154</f>
        <v>6987.4994</v>
      </c>
      <c r="I155" s="67" t="n">
        <f aca="false">I153-I154</f>
        <v>6987.4994</v>
      </c>
      <c r="J155" s="67" t="n">
        <f aca="false">J153-J154</f>
        <v>6987.4994</v>
      </c>
      <c r="K155" s="67" t="n">
        <f aca="false">K153-K154</f>
        <v>6987.4994</v>
      </c>
      <c r="L155" s="67" t="n">
        <f aca="false">L153-L154</f>
        <v>6987.4994</v>
      </c>
      <c r="M155" s="67" t="n">
        <f aca="false">M153-M154</f>
        <v>6987.4994</v>
      </c>
      <c r="N155" s="67" t="n">
        <f aca="false">N153-N154</f>
        <v>6987.4994</v>
      </c>
      <c r="O155" s="67" t="n">
        <f aca="false">O153-O154</f>
        <v>6987.4994</v>
      </c>
      <c r="P155" s="67" t="n">
        <f aca="false">P153-P154</f>
        <v>6987.4994</v>
      </c>
      <c r="Q155" s="67" t="n">
        <f aca="false">Q153-Q154</f>
        <v>6987.4994</v>
      </c>
      <c r="R155" s="67" t="n">
        <f aca="false">R153-R154</f>
        <v>6987.4994</v>
      </c>
      <c r="S155" s="67" t="n">
        <f aca="false">S153-S154</f>
        <v>6987.4994</v>
      </c>
      <c r="T155" s="67" t="n">
        <f aca="false">T153-T154</f>
        <v>6987.4994</v>
      </c>
      <c r="U155" s="67" t="n">
        <f aca="false">U153-U154</f>
        <v>6987.4994</v>
      </c>
      <c r="V155" s="67" t="n">
        <f aca="false">V153-V154</f>
        <v>6987.4994</v>
      </c>
      <c r="W155" s="67" t="n">
        <f aca="false">W153-W154</f>
        <v>6987.4994</v>
      </c>
      <c r="X155" s="67" t="n">
        <f aca="false">X153-X154</f>
        <v>6987.4994</v>
      </c>
      <c r="Y155" s="67" t="n">
        <f aca="false">Y153-Y154</f>
        <v>6987.4994</v>
      </c>
      <c r="Z155" s="67" t="n">
        <f aca="false">Z153-Z154</f>
        <v>6987.4994</v>
      </c>
      <c r="AA155" s="67" t="n">
        <f aca="false">AA153-AA154</f>
        <v>6987.4994</v>
      </c>
      <c r="AB155" s="67" t="n">
        <f aca="false">AB153-AB154</f>
        <v>6987.4994</v>
      </c>
      <c r="AC155" s="67" t="n">
        <f aca="false">AC153-AC154</f>
        <v>6987.4994</v>
      </c>
      <c r="AD155" s="67" t="n">
        <f aca="false">AD153-AD154</f>
        <v>6987.4994</v>
      </c>
      <c r="AE155" s="67" t="n">
        <f aca="false">AE153-AE154</f>
        <v>6987.4994</v>
      </c>
      <c r="AF155" s="67" t="n">
        <f aca="false">AF153-AF154</f>
        <v>6987.4994</v>
      </c>
      <c r="AG155" s="67" t="n">
        <f aca="false">AG153-AG154</f>
        <v>6987.4994</v>
      </c>
      <c r="AH155" s="67" t="n">
        <f aca="false">AH153-AH154</f>
        <v>6987.4994</v>
      </c>
      <c r="AI155" s="69" t="n">
        <f aca="false">AI153-AI154</f>
        <v>6987.4994</v>
      </c>
      <c r="AJ155" s="61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</row>
    <row r="156" customFormat="false" ht="15.95" hidden="false" customHeight="true" outlineLevel="0" collapsed="false">
      <c r="A156" s="18"/>
      <c r="B156" s="70" t="s">
        <v>14</v>
      </c>
      <c r="C156" s="71" t="n">
        <f aca="false">SUM(C146:C152)</f>
        <v>7217</v>
      </c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72"/>
      <c r="C157" s="18" t="n">
        <f aca="false">SUM(E155:AI155)/31</f>
        <v>6987.4994</v>
      </c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8"/>
      <c r="B158" s="72"/>
      <c r="C158" s="18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95" hidden="false" customHeight="true" outlineLevel="0" collapsed="false">
      <c r="A159" s="47"/>
      <c r="B159" s="103" t="s">
        <v>111</v>
      </c>
      <c r="C159" s="49"/>
      <c r="D159" s="50"/>
      <c r="E159" s="67" t="n">
        <f aca="false">E14+E24+E35+E54+E74+E86+E97+E109+E142+E155</f>
        <v>84050.073208</v>
      </c>
      <c r="F159" s="125" t="n">
        <f aca="false">F14+F24+F35+F54+F74+F86+F97+F109+F142+F155</f>
        <v>84050.073208</v>
      </c>
      <c r="G159" s="125" t="n">
        <f aca="false">G14+G24+G35+G54+G74+G86+G97+G109+G142+G155</f>
        <v>84050.073208</v>
      </c>
      <c r="H159" s="125" t="n">
        <f aca="false">H14+H24+H35+H54+H74+H86+H97+H109+H142+H155</f>
        <v>84050.073208</v>
      </c>
      <c r="I159" s="125" t="n">
        <f aca="false">I14+I24+I35+I54+I74+I86+I97+I109+I142+I155</f>
        <v>84050.073208</v>
      </c>
      <c r="J159" s="125" t="n">
        <f aca="false">J14+J24+J35+J54+J74+J86+J97+J109+J142+J155</f>
        <v>84050.073208</v>
      </c>
      <c r="K159" s="125" t="n">
        <f aca="false">K14+K24+K35+K54+K74+K86+K97+K109+K142+K155</f>
        <v>84050.073208</v>
      </c>
      <c r="L159" s="125" t="n">
        <f aca="false">L14+L24+L35+L54+L74+L86+L97+L109+L142+L155</f>
        <v>84050.073208</v>
      </c>
      <c r="M159" s="125" t="n">
        <f aca="false">M14+M24+M35+M54+M74+M86+M97+M109+M142+M155</f>
        <v>84050.073208</v>
      </c>
      <c r="N159" s="125" t="n">
        <f aca="false">N14+N24+N35+N54+N74+N86+N97+N109+N142+N155</f>
        <v>84050.073208</v>
      </c>
      <c r="O159" s="125" t="n">
        <f aca="false">O14+O24+O35+O54+O74+O86+O97+O109+O142+O155</f>
        <v>84050.073208</v>
      </c>
      <c r="P159" s="125" t="n">
        <f aca="false">P14+P24+P35+P54+P74+P86+P97+P109+P142+P155</f>
        <v>84050.073208</v>
      </c>
      <c r="Q159" s="125" t="n">
        <f aca="false">Q14+Q24+Q35+Q54+Q74+Q86+Q97+Q109+Q142+Q155</f>
        <v>84050.073208</v>
      </c>
      <c r="R159" s="125" t="n">
        <f aca="false">R14+R24+R35+R54+R74+R86+R97+R109+R142+R155</f>
        <v>84050.073208</v>
      </c>
      <c r="S159" s="125" t="n">
        <f aca="false">S14+S24+S35+S54+S74+S86+S97+S109+S142+S155</f>
        <v>84050.073208</v>
      </c>
      <c r="T159" s="125" t="n">
        <f aca="false">T14+T24+T35+T54+T74+T86+T97+T109+T142+T155</f>
        <v>84050.073208</v>
      </c>
      <c r="U159" s="125" t="n">
        <f aca="false">U14+U24+U35+U54+U74+U86+U97+U109+U142+U155</f>
        <v>84050.073208</v>
      </c>
      <c r="V159" s="125" t="n">
        <f aca="false">V14+V24+V35+V54+V74+V86+V97+V109+V142+V155</f>
        <v>84050.073208</v>
      </c>
      <c r="W159" s="125" t="n">
        <f aca="false">W14+W24+W35+W54+W74+W86+W97+W109+W142+W155</f>
        <v>84050.073208</v>
      </c>
      <c r="X159" s="125" t="n">
        <f aca="false">X14+X24+X35+X54+X74+X86+X97+X109+X142+X155</f>
        <v>84050.073208</v>
      </c>
      <c r="Y159" s="125" t="n">
        <f aca="false">Y14+Y24+Y35+Y54+Y74+Y86+Y97+Y109+Y142+Y155</f>
        <v>84050.073208</v>
      </c>
      <c r="Z159" s="125" t="n">
        <f aca="false">Z14+Z24+Z35+Z54+Z74+Z86+Z97+Z109+Z142+Z155</f>
        <v>84050.073208</v>
      </c>
      <c r="AA159" s="125" t="n">
        <f aca="false">AA14+AA24+AA35+AA54+AA74+AA86+AA97+AA109+AA142+AA155</f>
        <v>84050.073208</v>
      </c>
      <c r="AB159" s="125" t="n">
        <f aca="false">AB14+AB24+AB35+AB54+AB74+AB86+AB97+AB109+AB142+AB155</f>
        <v>84050.073208</v>
      </c>
      <c r="AC159" s="125" t="n">
        <f aca="false">AC14+AC24+AC35+AC54+AC74+AC86+AC97+AC109+AC142+AC155</f>
        <v>83275.065208</v>
      </c>
      <c r="AD159" s="125" t="n">
        <f aca="false">AD14+AD24+AD35+AD54+AD74+AD86+AD97+AD109+AD142+AD155</f>
        <v>83275.065208</v>
      </c>
      <c r="AE159" s="125" t="n">
        <f aca="false">AE14+AE24+AE35+AE54+AE74+AE86+AE97+AE109+AE142+AE155</f>
        <v>83275.065208</v>
      </c>
      <c r="AF159" s="125" t="n">
        <f aca="false">AF14+AF24+AF35+AF54+AF74+AF86+AF97+AF109+AF142+AF155</f>
        <v>83275.065208</v>
      </c>
      <c r="AG159" s="125" t="n">
        <f aca="false">AG14+AG24+AG35+AG54+AG74+AG86+AG97+AG109+AG142+AG155</f>
        <v>83275.065208</v>
      </c>
      <c r="AH159" s="125" t="n">
        <f aca="false">AH14+AH24+AH35+AH54+AH74+AH86+AH97+AH109+AH142+AH155</f>
        <v>83275.065208</v>
      </c>
      <c r="AI159" s="106" t="n">
        <f aca="false">AI14+AI24+AI35+AI54+AI74+AI86+AI97+AI109+AI142+AI155</f>
        <v>83275.065208</v>
      </c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5.95" hidden="false" customHeight="true" outlineLevel="0" collapsed="false">
      <c r="A160" s="18"/>
      <c r="B160" s="70" t="s">
        <v>14</v>
      </c>
      <c r="C160" s="71" t="n">
        <f aca="false">C15+C25+C36+C55+C75+C87+C98+C110+C143+C156</f>
        <v>86920</v>
      </c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5.95" hidden="false" customHeight="true" outlineLevel="0" collapsed="false">
      <c r="A161" s="18"/>
      <c r="B161" s="72"/>
      <c r="C161" s="18" t="n">
        <f aca="false">SUM(E159:AI159)/31</f>
        <v>83875.0714015484</v>
      </c>
      <c r="D161" s="20"/>
      <c r="E161" s="109" t="n">
        <f aca="false">(E12+E22+E33+E52+E72+E84+E95+E140+E153)/87012</f>
        <v>0.94121075253988</v>
      </c>
      <c r="F161" s="109" t="n">
        <f aca="false">(F12+F22+F33+F52+F72+F84+F95+F140+F153)/87012</f>
        <v>0.94121075253988</v>
      </c>
      <c r="G161" s="109" t="n">
        <f aca="false">(G12+G22+G33+G52+G72+G84+G95+G140+G153)/87012</f>
        <v>0.94121075253988</v>
      </c>
      <c r="H161" s="109" t="n">
        <f aca="false">(H12+H22+H33+H52+H72+H84+H95+H140+H153)/87012</f>
        <v>0.94121075253988</v>
      </c>
      <c r="I161" s="109" t="n">
        <f aca="false">(I12+I22+I33+I52+I72+I84+I95+I140+I153)/87012</f>
        <v>0.94121075253988</v>
      </c>
      <c r="J161" s="109" t="n">
        <f aca="false">(J12+J22+J33+J52+J72+J84+J95+J140+J153)/87012</f>
        <v>0.94121075253988</v>
      </c>
      <c r="K161" s="109" t="n">
        <f aca="false">(K12+K22+K33+K52+K72+K84+K95+K140+K153)/87012</f>
        <v>0.94121075253988</v>
      </c>
      <c r="L161" s="109" t="n">
        <f aca="false">(L12+L22+L33+L52+L72+L84+L95+L140+L153)/87012</f>
        <v>0.94121075253988</v>
      </c>
      <c r="M161" s="109" t="n">
        <f aca="false">(M12+M22+M33+M52+M72+M84+M95+M140+M153)/87012</f>
        <v>0.94121075253988</v>
      </c>
      <c r="N161" s="109" t="n">
        <f aca="false">(N12+N22+N33+N52+N72+N84+N95+N140+N153)/87012</f>
        <v>0.94121075253988</v>
      </c>
      <c r="O161" s="109" t="n">
        <f aca="false">(O12+O22+O33+O52+O72+O84+O95+O140+O153)/87012</f>
        <v>0.94121075253988</v>
      </c>
      <c r="P161" s="109" t="n">
        <f aca="false">(P12+P22+P33+P52+P72+P84+P95+P140+P153)/87012</f>
        <v>0.94121075253988</v>
      </c>
      <c r="Q161" s="109" t="n">
        <f aca="false">(Q12+Q22+Q33+Q52+Q72+Q84+Q95+Q140+Q153)/87012</f>
        <v>0.94121075253988</v>
      </c>
      <c r="R161" s="109" t="n">
        <f aca="false">(R12+R22+R33+R52+R72+R84+R95+R140+R153)/87012</f>
        <v>0.94121075253988</v>
      </c>
      <c r="S161" s="109" t="n">
        <f aca="false">(S12+S22+S33+S52+S72+S84+S95+S140+S153)/87012</f>
        <v>0.94121075253988</v>
      </c>
      <c r="T161" s="109" t="n">
        <f aca="false">(T12+T22+T33+T52+T72+T84+T95+T140+T153)/87012</f>
        <v>0.94121075253988</v>
      </c>
      <c r="U161" s="109" t="n">
        <f aca="false">(U12+U22+U33+U52+U72+U84+U95+U140+U153)/87012</f>
        <v>0.94121075253988</v>
      </c>
      <c r="V161" s="109" t="n">
        <f aca="false">(V12+V22+V33+V52+V72+V84+V95+V140+V153)/87012</f>
        <v>0.94121075253988</v>
      </c>
      <c r="W161" s="109" t="n">
        <f aca="false">(W12+W22+W33+W52+W72+W84+W95+W140+W153)/87012</f>
        <v>0.94121075253988</v>
      </c>
      <c r="X161" s="109" t="n">
        <f aca="false">(X12+X22+X33+X52+X72+X84+X95+X140+X153)/87012</f>
        <v>0.94121075253988</v>
      </c>
      <c r="Y161" s="109" t="n">
        <f aca="false">(Y12+Y22+Y33+Y52+Y72+Y84+Y95+Y140+Y153)/87012</f>
        <v>0.94121075253988</v>
      </c>
      <c r="Z161" s="109" t="n">
        <f aca="false">(Z12+Z22+Z33+Z52+Z72+Z84+Z95+Z140+Z153)/87012</f>
        <v>0.94121075253988</v>
      </c>
      <c r="AA161" s="109" t="n">
        <f aca="false">(AA12+AA22+AA33+AA52+AA72+AA84+AA95+AA140+AA153)/87012</f>
        <v>0.94121075253988</v>
      </c>
      <c r="AB161" s="109" t="n">
        <f aca="false">(AB12+AB22+AB33+AB52+AB72+AB84+AB95+AB140+AB153)/87012</f>
        <v>0.94121075253988</v>
      </c>
      <c r="AC161" s="109" t="n">
        <f aca="false">(AC12+AC22+AC33+AC52+AC72+AC84+AC95+AC140+AC153)/87012</f>
        <v>0.931901691720682</v>
      </c>
      <c r="AD161" s="109" t="n">
        <f aca="false">(AD12+AD22+AD33+AD52+AD72+AD84+AD95+AD140+AD153)/87012</f>
        <v>0.931901691720682</v>
      </c>
      <c r="AE161" s="109" t="n">
        <f aca="false">(AE12+AE22+AE33+AE52+AE72+AE84+AE95+AE140+AE153)/87012</f>
        <v>0.931901691720682</v>
      </c>
      <c r="AF161" s="109" t="n">
        <f aca="false">(AF12+AF22+AF33+AF52+AF72+AF84+AF95+AF140+AF153)/87012</f>
        <v>0.931901691720682</v>
      </c>
      <c r="AG161" s="109" t="n">
        <f aca="false">(AG12+AG22+AG33+AG52+AG72+AG84+AG95+AG140+AG153)/87012</f>
        <v>0.931901691720682</v>
      </c>
      <c r="AH161" s="109" t="n">
        <f aca="false">(AH12+AH22+AH33+AH52+AH72+AH84+AH95+AH140+AH153)/87012</f>
        <v>0.931901691720682</v>
      </c>
      <c r="AI161" s="111" t="n">
        <f aca="false">(AI12+AI22+AI33+AI52+AI72+AI84+AI95+AI140+AI153)/87012</f>
        <v>0.931901691720682</v>
      </c>
      <c r="AJ161" s="112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5.95" hidden="false" customHeight="true" outlineLevel="0" collapsed="false">
      <c r="A162" s="18"/>
      <c r="B162" s="72"/>
      <c r="C162" s="18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5.95" hidden="false" customHeight="true" outlineLevel="0" collapsed="false">
      <c r="A163" s="18"/>
      <c r="B163" s="72"/>
      <c r="C163" s="18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5.95" hidden="false" customHeight="true" outlineLevel="0" collapsed="false">
      <c r="A164" s="113"/>
      <c r="B164" s="114"/>
      <c r="C164" s="115"/>
      <c r="D164" s="20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20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5" customFormat="false" ht="15.75" hidden="false" customHeight="false" outlineLevel="0" collapsed="false">
      <c r="A165" s="121"/>
      <c r="B165" s="121"/>
      <c r="C165" s="121"/>
      <c r="D165" s="20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37135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6" t="n">
        <f aca="false">AG2+1</f>
        <v>30</v>
      </c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5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76" t="n">
        <v>1</v>
      </c>
      <c r="B4" s="77" t="s">
        <v>3</v>
      </c>
      <c r="C4" s="76" t="n">
        <v>810</v>
      </c>
      <c r="D4" s="78"/>
      <c r="E4" s="81" t="n">
        <v>0</v>
      </c>
      <c r="F4" s="81" t="n">
        <v>0</v>
      </c>
      <c r="G4" s="81" t="n">
        <v>0</v>
      </c>
      <c r="H4" s="81" t="n">
        <v>0</v>
      </c>
      <c r="I4" s="81" t="n">
        <v>0</v>
      </c>
      <c r="J4" s="81" t="n">
        <v>0</v>
      </c>
      <c r="K4" s="81" t="n">
        <v>0</v>
      </c>
      <c r="L4" s="81" t="n">
        <v>0</v>
      </c>
      <c r="M4" s="81" t="n">
        <v>0</v>
      </c>
      <c r="N4" s="81" t="n">
        <v>0</v>
      </c>
      <c r="O4" s="81" t="n">
        <v>0</v>
      </c>
      <c r="P4" s="81" t="n">
        <v>0</v>
      </c>
      <c r="Q4" s="81" t="n">
        <v>0</v>
      </c>
      <c r="R4" s="81" t="n">
        <v>0</v>
      </c>
      <c r="S4" s="81" t="n">
        <v>0</v>
      </c>
      <c r="T4" s="81" t="n">
        <v>0</v>
      </c>
      <c r="U4" s="81" t="n">
        <v>0</v>
      </c>
      <c r="V4" s="81" t="n">
        <v>0</v>
      </c>
      <c r="W4" s="81" t="n">
        <v>0</v>
      </c>
      <c r="X4" s="81" t="n">
        <v>0</v>
      </c>
      <c r="Y4" s="81" t="n">
        <v>0</v>
      </c>
      <c r="Z4" s="81" t="n">
        <v>0</v>
      </c>
      <c r="AA4" s="81" t="n">
        <v>0</v>
      </c>
      <c r="AB4" s="81" t="n">
        <v>0</v>
      </c>
      <c r="AC4" s="81" t="n">
        <v>0</v>
      </c>
      <c r="AD4" s="81" t="n">
        <v>0</v>
      </c>
      <c r="AE4" s="81" t="n">
        <v>0</v>
      </c>
      <c r="AF4" s="81" t="n">
        <v>0</v>
      </c>
      <c r="AG4" s="81" t="n">
        <v>0</v>
      </c>
      <c r="AH4" s="91" t="n">
        <v>0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4" t="n">
        <v>1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4" t="n">
        <v>1</v>
      </c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4" t="n">
        <v>1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79" t="n">
        <v>0</v>
      </c>
      <c r="AH8" s="91" t="n">
        <v>0</v>
      </c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4" t="n">
        <v>1</v>
      </c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4" t="n">
        <v>1</v>
      </c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3" t="n">
        <f aca="false">+A10+1</f>
        <v>8</v>
      </c>
      <c r="B11" s="84" t="s">
        <v>10</v>
      </c>
      <c r="C11" s="83" t="n">
        <v>1194</v>
      </c>
      <c r="D11" s="85"/>
      <c r="E11" s="45" t="n">
        <v>1</v>
      </c>
      <c r="F11" s="45" t="n">
        <v>1</v>
      </c>
      <c r="G11" s="45" t="n">
        <v>1</v>
      </c>
      <c r="H11" s="45" t="n">
        <v>1</v>
      </c>
      <c r="I11" s="45" t="n">
        <v>1</v>
      </c>
      <c r="J11" s="45" t="n">
        <v>1</v>
      </c>
      <c r="K11" s="45" t="n">
        <v>1</v>
      </c>
      <c r="L11" s="45" t="n">
        <v>1</v>
      </c>
      <c r="M11" s="45" t="n">
        <v>1</v>
      </c>
      <c r="N11" s="45" t="n">
        <v>1</v>
      </c>
      <c r="O11" s="45" t="n">
        <v>1</v>
      </c>
      <c r="P11" s="45" t="n">
        <v>1</v>
      </c>
      <c r="Q11" s="45" t="n">
        <v>1</v>
      </c>
      <c r="R11" s="45" t="n">
        <v>1</v>
      </c>
      <c r="S11" s="45" t="n">
        <v>1</v>
      </c>
      <c r="T11" s="45" t="n">
        <v>1</v>
      </c>
      <c r="U11" s="45" t="n">
        <v>1</v>
      </c>
      <c r="V11" s="45" t="n">
        <v>1</v>
      </c>
      <c r="W11" s="45" t="n">
        <v>1</v>
      </c>
      <c r="X11" s="45" t="n">
        <v>1</v>
      </c>
      <c r="Y11" s="45" t="n">
        <v>1</v>
      </c>
      <c r="Z11" s="45" t="n">
        <v>1</v>
      </c>
      <c r="AA11" s="45" t="n">
        <v>1</v>
      </c>
      <c r="AB11" s="45" t="n">
        <v>1</v>
      </c>
      <c r="AC11" s="45" t="n">
        <v>1</v>
      </c>
      <c r="AD11" s="45" t="n">
        <v>1</v>
      </c>
      <c r="AE11" s="45" t="n">
        <v>1</v>
      </c>
      <c r="AF11" s="45" t="n">
        <v>1</v>
      </c>
      <c r="AG11" s="45" t="n">
        <v>1</v>
      </c>
      <c r="AH11" s="46" t="n">
        <v>1</v>
      </c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47"/>
      <c r="B12" s="48" t="s">
        <v>11</v>
      </c>
      <c r="C12" s="49"/>
      <c r="D12" s="50"/>
      <c r="E12" s="53" t="n">
        <f aca="false">(E4*$C4)+(E5*$C5)+(E6*$C6)+(E7*$C7)+(E8*$C8)+(E9*$C9)+(E10*$C10)+(E11*$C11)</f>
        <v>6892</v>
      </c>
      <c r="F12" s="53" t="n">
        <f aca="false">(F4*$C4)+(F5*$C5)+(F6*$C6)+(F7*$C7)+(F8*$C8)+(F9*$C9)+(F10*$C10)+(F11*$C11)</f>
        <v>6892</v>
      </c>
      <c r="G12" s="53" t="n">
        <f aca="false">(G4*$C4)+(G5*$C5)+(G6*$C6)+(G7*$C7)+(G8*$C8)+(G9*$C9)+(G10*$C10)+(G11*$C11)</f>
        <v>6892</v>
      </c>
      <c r="H12" s="53" t="n">
        <f aca="false">(H4*$C4)+(H5*$C5)+(H6*$C6)+(H7*$C7)+(H8*$C8)+(H9*$C9)+(H10*$C10)+(H11*$C11)</f>
        <v>6892</v>
      </c>
      <c r="I12" s="53" t="n">
        <f aca="false">(I4*$C4)+(I5*$C5)+(I6*$C6)+(I7*$C7)+(I8*$C8)+(I9*$C9)+(I10*$C10)+(I11*$C11)</f>
        <v>6892</v>
      </c>
      <c r="J12" s="53" t="n">
        <f aca="false">(J4*$C4)+(J5*$C5)+(J6*$C6)+(J7*$C7)+(J8*$C8)+(J9*$C9)+(J10*$C10)+(J11*$C11)</f>
        <v>6892</v>
      </c>
      <c r="K12" s="53" t="n">
        <f aca="false">(K4*$C4)+(K5*$C5)+(K6*$C6)+(K7*$C7)+(K8*$C8)+(K9*$C9)+(K10*$C10)+(K11*$C11)</f>
        <v>6892</v>
      </c>
      <c r="L12" s="53" t="n">
        <f aca="false">(L4*$C4)+(L5*$C5)+(L6*$C6)+(L7*$C7)+(L8*$C8)+(L9*$C9)+(L10*$C10)+(L11*$C11)</f>
        <v>6892</v>
      </c>
      <c r="M12" s="53" t="n">
        <f aca="false">(M4*$C4)+(M5*$C5)+(M6*$C6)+(M7*$C7)+(M8*$C8)+(M9*$C9)+(M10*$C10)+(M11*$C11)</f>
        <v>6892</v>
      </c>
      <c r="N12" s="53" t="n">
        <f aca="false">(N4*$C4)+(N5*$C5)+(N6*$C6)+(N7*$C7)+(N8*$C8)+(N9*$C9)+(N10*$C10)+(N11*$C11)</f>
        <v>6892</v>
      </c>
      <c r="O12" s="53" t="n">
        <f aca="false">(O4*$C4)+(O5*$C5)+(O6*$C6)+(O7*$C7)+(O8*$C8)+(O9*$C9)+(O10*$C10)+(O11*$C11)</f>
        <v>6892</v>
      </c>
      <c r="P12" s="53" t="n">
        <f aca="false">(P4*$C4)+(P5*$C5)+(P6*$C6)+(P7*$C7)+(P8*$C8)+(P9*$C9)+(P10*$C10)+(P11*$C11)</f>
        <v>6892</v>
      </c>
      <c r="Q12" s="53" t="n">
        <f aca="false">(Q4*$C4)+(Q5*$C5)+(Q6*$C6)+(Q7*$C7)+(Q8*$C8)+(Q9*$C9)+(Q10*$C10)+(Q11*$C11)</f>
        <v>6892</v>
      </c>
      <c r="R12" s="53" t="n">
        <f aca="false">(R4*$C4)+(R5*$C5)+(R6*$C6)+(R7*$C7)+(R8*$C8)+(R9*$C9)+(R10*$C10)+(R11*$C11)</f>
        <v>6892</v>
      </c>
      <c r="S12" s="53" t="n">
        <f aca="false">(S4*$C4)+(S5*$C5)+(S6*$C6)+(S7*$C7)+(S8*$C8)+(S9*$C9)+(S10*$C10)+(S11*$C11)</f>
        <v>6892</v>
      </c>
      <c r="T12" s="53" t="n">
        <f aca="false">(T4*$C4)+(T5*$C5)+(T6*$C6)+(T7*$C7)+(T8*$C8)+(T9*$C9)+(T10*$C10)+(T11*$C11)</f>
        <v>6892</v>
      </c>
      <c r="U12" s="53" t="n">
        <f aca="false">(U4*$C4)+(U5*$C5)+(U6*$C6)+(U7*$C7)+(U8*$C8)+(U9*$C9)+(U10*$C10)+(U11*$C11)</f>
        <v>6892</v>
      </c>
      <c r="V12" s="53" t="n">
        <f aca="false">(V4*$C4)+(V5*$C5)+(V6*$C6)+(V7*$C7)+(V8*$C8)+(V9*$C9)+(V10*$C10)+(V11*$C11)</f>
        <v>6892</v>
      </c>
      <c r="W12" s="53" t="n">
        <f aca="false">(W4*$C4)+(W5*$C5)+(W6*$C6)+(W7*$C7)+(W8*$C8)+(W9*$C9)+(W10*$C10)+(W11*$C11)</f>
        <v>6892</v>
      </c>
      <c r="X12" s="53" t="n">
        <f aca="false">(X4*$C4)+(X5*$C5)+(X6*$C6)+(X7*$C7)+(X8*$C8)+(X9*$C9)+(X10*$C10)+(X11*$C11)</f>
        <v>6892</v>
      </c>
      <c r="Y12" s="53" t="n">
        <f aca="false">(Y4*$C4)+(Y5*$C5)+(Y6*$C6)+(Y7*$C7)+(Y8*$C8)+(Y9*$C9)+(Y10*$C10)+(Y11*$C11)</f>
        <v>6892</v>
      </c>
      <c r="Z12" s="53" t="n">
        <f aca="false">(Z4*$C4)+(Z5*$C5)+(Z6*$C6)+(Z7*$C7)+(Z8*$C8)+(Z9*$C9)+(Z10*$C10)+(Z11*$C11)</f>
        <v>6892</v>
      </c>
      <c r="AA12" s="53" t="n">
        <f aca="false">(AA4*$C4)+(AA5*$C5)+(AA6*$C6)+(AA7*$C7)+(AA8*$C8)+(AA9*$C9)+(AA10*$C10)+(AA11*$C11)</f>
        <v>6892</v>
      </c>
      <c r="AB12" s="53" t="n">
        <f aca="false">(AB4*$C4)+(AB5*$C5)+(AB6*$C6)+(AB7*$C7)+(AB8*$C8)+(AB9*$C9)+(AB10*$C10)+(AB11*$C11)</f>
        <v>6892</v>
      </c>
      <c r="AC12" s="53" t="n">
        <f aca="false">(AC4*$C4)+(AC5*$C5)+(AC6*$C6)+(AC7*$C7)+(AC8*$C8)+(AC9*$C9)+(AC10*$C10)+(AC11*$C11)</f>
        <v>6892</v>
      </c>
      <c r="AD12" s="53" t="n">
        <f aca="false">(AD4*$C4)+(AD5*$C5)+(AD6*$C6)+(AD7*$C7)+(AD8*$C8)+(AD9*$C9)+(AD10*$C10)+(AD11*$C11)</f>
        <v>6892</v>
      </c>
      <c r="AE12" s="53" t="n">
        <f aca="false">(AE4*$C4)+(AE5*$C5)+(AE6*$C6)+(AE7*$C7)+(AE8*$C8)+(AE9*$C9)+(AE10*$C10)+(AE11*$C11)</f>
        <v>6892</v>
      </c>
      <c r="AF12" s="53" t="n">
        <f aca="false">(AF4*$C4)+(AF5*$C5)+(AF6*$C6)+(AF7*$C7)+(AF8*$C8)+(AF9*$C9)+(AF10*$C10)+(AF11*$C11)</f>
        <v>6892</v>
      </c>
      <c r="AG12" s="53" t="n">
        <f aca="false">(AG4*$C4)+(AG5*$C5)+(AG6*$C6)+(AG7*$C7)+(AG8*$C8)+(AG9*$C9)+(AG10*$C10)+(AG11*$C11)</f>
        <v>5802</v>
      </c>
      <c r="AH12" s="55" t="n">
        <f aca="false">(AH4*$C4)+(AH5*$C5)+(AH6*$C6)+(AH7*$C7)+(AH8*$C8)+(AH9*$C9)+(AH10*$C10)+(AH11*$C11)</f>
        <v>5802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56"/>
      <c r="B13" s="57" t="s">
        <v>12</v>
      </c>
      <c r="C13" s="58" t="n">
        <v>0.0432</v>
      </c>
      <c r="D13" s="59"/>
      <c r="E13" s="53" t="n">
        <f aca="false">E12*$C13</f>
        <v>297.7344</v>
      </c>
      <c r="F13" s="53" t="n">
        <f aca="false">F12*$C13</f>
        <v>297.7344</v>
      </c>
      <c r="G13" s="53" t="n">
        <f aca="false">G12*$C13</f>
        <v>297.7344</v>
      </c>
      <c r="H13" s="53" t="n">
        <f aca="false">H12*$C13</f>
        <v>297.7344</v>
      </c>
      <c r="I13" s="53" t="n">
        <f aca="false">I12*$C13</f>
        <v>297.7344</v>
      </c>
      <c r="J13" s="53" t="n">
        <f aca="false">J12*$C13</f>
        <v>297.7344</v>
      </c>
      <c r="K13" s="53" t="n">
        <f aca="false">K12*$C13</f>
        <v>297.7344</v>
      </c>
      <c r="L13" s="53" t="n">
        <f aca="false">L12*$C13</f>
        <v>297.7344</v>
      </c>
      <c r="M13" s="53" t="n">
        <f aca="false">M12*$C13</f>
        <v>297.7344</v>
      </c>
      <c r="N13" s="53" t="n">
        <f aca="false">N12*$C13</f>
        <v>297.7344</v>
      </c>
      <c r="O13" s="53" t="n">
        <f aca="false">O12*$C13</f>
        <v>297.7344</v>
      </c>
      <c r="P13" s="53" t="n">
        <f aca="false">P12*$C13</f>
        <v>297.7344</v>
      </c>
      <c r="Q13" s="53" t="n">
        <f aca="false">Q12*$C13</f>
        <v>297.7344</v>
      </c>
      <c r="R13" s="53" t="n">
        <f aca="false">R12*$C13</f>
        <v>297.7344</v>
      </c>
      <c r="S13" s="53" t="n">
        <f aca="false">S12*$C13</f>
        <v>297.7344</v>
      </c>
      <c r="T13" s="53" t="n">
        <f aca="false">T12*$C13</f>
        <v>297.7344</v>
      </c>
      <c r="U13" s="53" t="n">
        <f aca="false">U12*$C13</f>
        <v>297.7344</v>
      </c>
      <c r="V13" s="53" t="n">
        <f aca="false">V12*$C13</f>
        <v>297.7344</v>
      </c>
      <c r="W13" s="53" t="n">
        <f aca="false">W12*$C13</f>
        <v>297.7344</v>
      </c>
      <c r="X13" s="53" t="n">
        <f aca="false">X12*$C13</f>
        <v>297.7344</v>
      </c>
      <c r="Y13" s="53" t="n">
        <f aca="false">Y12*$C13</f>
        <v>297.7344</v>
      </c>
      <c r="Z13" s="53" t="n">
        <f aca="false">Z12*$C13</f>
        <v>297.7344</v>
      </c>
      <c r="AA13" s="53" t="n">
        <f aca="false">AA12*$C13</f>
        <v>297.7344</v>
      </c>
      <c r="AB13" s="53" t="n">
        <f aca="false">AB12*$C13</f>
        <v>297.7344</v>
      </c>
      <c r="AC13" s="53" t="n">
        <f aca="false">AC12*$C13</f>
        <v>297.7344</v>
      </c>
      <c r="AD13" s="53" t="n">
        <f aca="false">AD12*$C13</f>
        <v>297.7344</v>
      </c>
      <c r="AE13" s="53" t="n">
        <f aca="false">AE12*$C13</f>
        <v>297.7344</v>
      </c>
      <c r="AF13" s="53" t="n">
        <f aca="false">AF12*$C13</f>
        <v>297.7344</v>
      </c>
      <c r="AG13" s="53" t="n">
        <f aca="false">AG12*$C13</f>
        <v>250.6464</v>
      </c>
      <c r="AH13" s="55" t="n">
        <f aca="false">AH12*$C13</f>
        <v>250.6464</v>
      </c>
      <c r="AI13" s="61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15.95" hidden="false" customHeight="true" outlineLevel="0" collapsed="false">
      <c r="A14" s="56"/>
      <c r="B14" s="63" t="s">
        <v>13</v>
      </c>
      <c r="C14" s="64"/>
      <c r="D14" s="59"/>
      <c r="E14" s="67" t="n">
        <f aca="false">E12-E13</f>
        <v>6594.2656</v>
      </c>
      <c r="F14" s="67" t="n">
        <f aca="false">F12-F13</f>
        <v>6594.2656</v>
      </c>
      <c r="G14" s="67" t="n">
        <f aca="false">G12-G13</f>
        <v>6594.2656</v>
      </c>
      <c r="H14" s="67" t="n">
        <f aca="false">H12-H13</f>
        <v>6594.2656</v>
      </c>
      <c r="I14" s="67" t="n">
        <f aca="false">I12-I13</f>
        <v>6594.2656</v>
      </c>
      <c r="J14" s="67" t="n">
        <f aca="false">J12-J13</f>
        <v>6594.2656</v>
      </c>
      <c r="K14" s="67" t="n">
        <f aca="false">K12-K13</f>
        <v>6594.2656</v>
      </c>
      <c r="L14" s="67" t="n">
        <f aca="false">L12-L13</f>
        <v>6594.2656</v>
      </c>
      <c r="M14" s="67" t="n">
        <f aca="false">M12-M13</f>
        <v>6594.2656</v>
      </c>
      <c r="N14" s="67" t="n">
        <f aca="false">N12-N13</f>
        <v>6594.2656</v>
      </c>
      <c r="O14" s="67" t="n">
        <f aca="false">O12-O13</f>
        <v>6594.2656</v>
      </c>
      <c r="P14" s="67" t="n">
        <f aca="false">P12-P13</f>
        <v>6594.2656</v>
      </c>
      <c r="Q14" s="67" t="n">
        <f aca="false">Q12-Q13</f>
        <v>6594.2656</v>
      </c>
      <c r="R14" s="67" t="n">
        <f aca="false">R12-R13</f>
        <v>6594.2656</v>
      </c>
      <c r="S14" s="67" t="n">
        <f aca="false">S12-S13</f>
        <v>6594.2656</v>
      </c>
      <c r="T14" s="67" t="n">
        <f aca="false">T12-T13</f>
        <v>6594.2656</v>
      </c>
      <c r="U14" s="67" t="n">
        <f aca="false">U12-U13</f>
        <v>6594.2656</v>
      </c>
      <c r="V14" s="67" t="n">
        <f aca="false">V12-V13</f>
        <v>6594.2656</v>
      </c>
      <c r="W14" s="67" t="n">
        <f aca="false">W12-W13</f>
        <v>6594.2656</v>
      </c>
      <c r="X14" s="67" t="n">
        <f aca="false">X12-X13</f>
        <v>6594.2656</v>
      </c>
      <c r="Y14" s="67" t="n">
        <f aca="false">Y12-Y13</f>
        <v>6594.2656</v>
      </c>
      <c r="Z14" s="67" t="n">
        <f aca="false">Z12-Z13</f>
        <v>6594.2656</v>
      </c>
      <c r="AA14" s="67" t="n">
        <f aca="false">AA12-AA13</f>
        <v>6594.2656</v>
      </c>
      <c r="AB14" s="67" t="n">
        <f aca="false">AB12-AB13</f>
        <v>6594.2656</v>
      </c>
      <c r="AC14" s="67" t="n">
        <f aca="false">AC12-AC13</f>
        <v>6594.2656</v>
      </c>
      <c r="AD14" s="67" t="n">
        <f aca="false">AD12-AD13</f>
        <v>6594.2656</v>
      </c>
      <c r="AE14" s="67" t="n">
        <f aca="false">AE12-AE13</f>
        <v>6594.2656</v>
      </c>
      <c r="AF14" s="67" t="n">
        <f aca="false">AF12-AF13</f>
        <v>6594.2656</v>
      </c>
      <c r="AG14" s="67" t="n">
        <f aca="false">AG12-AG13</f>
        <v>5551.3536</v>
      </c>
      <c r="AH14" s="69" t="n">
        <f aca="false">AH12-AH13</f>
        <v>5551.3536</v>
      </c>
      <c r="AI14" s="61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</row>
    <row r="15" customFormat="false" ht="15.95" hidden="false" customHeight="true" outlineLevel="0" collapsed="false">
      <c r="A15" s="18"/>
      <c r="B15" s="70" t="s">
        <v>14</v>
      </c>
      <c r="C15" s="71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72"/>
      <c r="C16" s="18" t="n">
        <f aca="false">SUM(E14:AH14)/31</f>
        <v>6314.26270967742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5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4" t="n">
        <v>1</v>
      </c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4" t="n">
        <v>1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81" t="n">
        <v>0</v>
      </c>
      <c r="M20" s="81" t="n">
        <v>0</v>
      </c>
      <c r="N20" s="81" t="n">
        <v>0</v>
      </c>
      <c r="O20" s="81" t="n">
        <v>0</v>
      </c>
      <c r="P20" s="81" t="n">
        <v>0</v>
      </c>
      <c r="Q20" s="81" t="n">
        <v>0</v>
      </c>
      <c r="R20" s="81" t="n">
        <v>0</v>
      </c>
      <c r="S20" s="81" t="n">
        <v>0</v>
      </c>
      <c r="T20" s="81" t="n">
        <v>0</v>
      </c>
      <c r="U20" s="81" t="n">
        <v>0</v>
      </c>
      <c r="V20" s="81" t="n">
        <v>0</v>
      </c>
      <c r="W20" s="81" t="n">
        <v>0</v>
      </c>
      <c r="X20" s="81" t="n">
        <v>0</v>
      </c>
      <c r="Y20" s="81" t="n">
        <v>0</v>
      </c>
      <c r="Z20" s="81" t="n">
        <v>0</v>
      </c>
      <c r="AA20" s="81" t="n">
        <v>0</v>
      </c>
      <c r="AB20" s="81" t="n">
        <v>0</v>
      </c>
      <c r="AC20" s="81" t="n">
        <v>0</v>
      </c>
      <c r="AD20" s="81" t="n">
        <v>0</v>
      </c>
      <c r="AE20" s="81" t="n">
        <v>0</v>
      </c>
      <c r="AF20" s="81" t="n">
        <v>0</v>
      </c>
      <c r="AG20" s="81" t="n">
        <v>0</v>
      </c>
      <c r="AH20" s="91" t="n">
        <v>0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3" t="n">
        <f aca="false">+A20+1</f>
        <v>4</v>
      </c>
      <c r="B21" s="84" t="s">
        <v>19</v>
      </c>
      <c r="C21" s="83" t="n">
        <v>1250</v>
      </c>
      <c r="D21" s="85"/>
      <c r="E21" s="45" t="n">
        <v>1</v>
      </c>
      <c r="F21" s="45" t="n">
        <v>1</v>
      </c>
      <c r="G21" s="45" t="n">
        <v>1</v>
      </c>
      <c r="H21" s="45" t="n">
        <v>1</v>
      </c>
      <c r="I21" s="45" t="n">
        <v>1</v>
      </c>
      <c r="J21" s="45" t="n">
        <v>1</v>
      </c>
      <c r="K21" s="45" t="n">
        <v>1</v>
      </c>
      <c r="L21" s="45" t="n">
        <v>1</v>
      </c>
      <c r="M21" s="45" t="n">
        <v>1</v>
      </c>
      <c r="N21" s="45" t="n">
        <v>1</v>
      </c>
      <c r="O21" s="45" t="n">
        <v>1</v>
      </c>
      <c r="P21" s="45" t="n">
        <v>1</v>
      </c>
      <c r="Q21" s="45" t="n">
        <v>1</v>
      </c>
      <c r="R21" s="45" t="n">
        <v>1</v>
      </c>
      <c r="S21" s="45" t="n">
        <v>1</v>
      </c>
      <c r="T21" s="45" t="n">
        <v>1</v>
      </c>
      <c r="U21" s="45" t="n">
        <v>1</v>
      </c>
      <c r="V21" s="45" t="n">
        <v>1</v>
      </c>
      <c r="W21" s="45" t="n">
        <v>1</v>
      </c>
      <c r="X21" s="45" t="n">
        <v>1</v>
      </c>
      <c r="Y21" s="45" t="n">
        <v>1</v>
      </c>
      <c r="Z21" s="45" t="n">
        <v>1</v>
      </c>
      <c r="AA21" s="45" t="n">
        <v>1</v>
      </c>
      <c r="AB21" s="45" t="n">
        <v>1</v>
      </c>
      <c r="AC21" s="45" t="n">
        <v>1</v>
      </c>
      <c r="AD21" s="45" t="n">
        <v>1</v>
      </c>
      <c r="AE21" s="45" t="n">
        <v>1</v>
      </c>
      <c r="AF21" s="45" t="n">
        <v>1</v>
      </c>
      <c r="AG21" s="45" t="n">
        <v>1</v>
      </c>
      <c r="AH21" s="46" t="n">
        <v>1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47"/>
      <c r="B22" s="48" t="s">
        <v>11</v>
      </c>
      <c r="C22" s="49"/>
      <c r="D22" s="50"/>
      <c r="E22" s="53" t="n">
        <f aca="false">(E18*$C18)+(E19*$C19)+(E20*$C20)+(E21*$C21)</f>
        <v>4800</v>
      </c>
      <c r="F22" s="53" t="n">
        <f aca="false">(F18*$C18)+(F19*$C19)+(F20*$C20)+(F21*$C21)</f>
        <v>4800</v>
      </c>
      <c r="G22" s="53" t="n">
        <f aca="false">(G18*$C18)+(G19*$C19)+(G20*$C20)+(G21*$C21)</f>
        <v>4800</v>
      </c>
      <c r="H22" s="53" t="n">
        <f aca="false">(H18*$C18)+(H19*$C19)+(H20*$C20)+(H21*$C21)</f>
        <v>4800</v>
      </c>
      <c r="I22" s="53" t="n">
        <f aca="false">(I18*$C18)+(I19*$C19)+(I20*$C20)+(I21*$C21)</f>
        <v>4800</v>
      </c>
      <c r="J22" s="53" t="n">
        <f aca="false">(J18*$C18)+(J19*$C19)+(J20*$C20)+(J21*$C21)</f>
        <v>4800</v>
      </c>
      <c r="K22" s="53" t="n">
        <f aca="false">(K18*$C18)+(K19*$C19)+(K20*$C20)+(K21*$C21)</f>
        <v>4800</v>
      </c>
      <c r="L22" s="53" t="n">
        <f aca="false">(L18*$C18)+(L19*$C19)+(L20*$C20)+(L21*$C21)</f>
        <v>3550</v>
      </c>
      <c r="M22" s="53" t="n">
        <f aca="false">(M18*$C18)+(M19*$C19)+(M20*$C20)+(M21*$C21)</f>
        <v>3550</v>
      </c>
      <c r="N22" s="53" t="n">
        <f aca="false">(N18*$C18)+(N19*$C19)+(N20*$C20)+(N21*$C21)</f>
        <v>3550</v>
      </c>
      <c r="O22" s="53" t="n">
        <f aca="false">(O18*$C18)+(O19*$C19)+(O20*$C20)+(O21*$C21)</f>
        <v>3550</v>
      </c>
      <c r="P22" s="53" t="n">
        <f aca="false">(P18*$C18)+(P19*$C19)+(P20*$C20)+(P21*$C21)</f>
        <v>3550</v>
      </c>
      <c r="Q22" s="53" t="n">
        <f aca="false">(Q18*$C18)+(Q19*$C19)+(Q20*$C20)+(Q21*$C21)</f>
        <v>3550</v>
      </c>
      <c r="R22" s="53" t="n">
        <f aca="false">(R18*$C18)+(R19*$C19)+(R20*$C20)+(R21*$C21)</f>
        <v>3550</v>
      </c>
      <c r="S22" s="53" t="n">
        <f aca="false">(S18*$C18)+(S19*$C19)+(S20*$C20)+(S21*$C21)</f>
        <v>3550</v>
      </c>
      <c r="T22" s="53" t="n">
        <f aca="false">(T18*$C18)+(T19*$C19)+(T20*$C20)+(T21*$C21)</f>
        <v>3550</v>
      </c>
      <c r="U22" s="53" t="n">
        <f aca="false">(U18*$C18)+(U19*$C19)+(U20*$C20)+(U21*$C21)</f>
        <v>3550</v>
      </c>
      <c r="V22" s="53" t="n">
        <f aca="false">(V18*$C18)+(V19*$C19)+(V20*$C20)+(V21*$C21)</f>
        <v>3550</v>
      </c>
      <c r="W22" s="53" t="n">
        <f aca="false">(W18*$C18)+(W19*$C19)+(W20*$C20)+(W21*$C21)</f>
        <v>3550</v>
      </c>
      <c r="X22" s="53" t="n">
        <f aca="false">(X18*$C18)+(X19*$C19)+(X20*$C20)+(X21*$C21)</f>
        <v>3550</v>
      </c>
      <c r="Y22" s="53" t="n">
        <f aca="false">(Y18*$C18)+(Y19*$C19)+(Y20*$C20)+(Y21*$C21)</f>
        <v>3550</v>
      </c>
      <c r="Z22" s="53" t="n">
        <f aca="false">(Z18*$C18)+(Z19*$C19)+(Z20*$C20)+(Z21*$C21)</f>
        <v>3550</v>
      </c>
      <c r="AA22" s="53" t="n">
        <f aca="false">(AA18*$C18)+(AA19*$C19)+(AA20*$C20)+(AA21*$C21)</f>
        <v>3550</v>
      </c>
      <c r="AB22" s="53" t="n">
        <f aca="false">(AB18*$C18)+(AB19*$C19)+(AB20*$C20)+(AB21*$C21)</f>
        <v>3550</v>
      </c>
      <c r="AC22" s="53" t="n">
        <f aca="false">(AC18*$C18)+(AC19*$C19)+(AC20*$C20)+(AC21*$C21)</f>
        <v>3550</v>
      </c>
      <c r="AD22" s="53" t="n">
        <f aca="false">(AD18*$C18)+(AD19*$C19)+(AD20*$C20)+(AD21*$C21)</f>
        <v>3550</v>
      </c>
      <c r="AE22" s="53" t="n">
        <f aca="false">(AE18*$C18)+(AE19*$C19)+(AE20*$C20)+(AE21*$C21)</f>
        <v>3550</v>
      </c>
      <c r="AF22" s="53" t="n">
        <f aca="false">(AF18*$C18)+(AF19*$C19)+(AF20*$C20)+(AF21*$C21)</f>
        <v>3550</v>
      </c>
      <c r="AG22" s="53" t="n">
        <f aca="false">(AG18*$C18)+(AG19*$C19)+(AG20*$C20)+(AG21*$C21)</f>
        <v>3550</v>
      </c>
      <c r="AH22" s="55" t="n">
        <f aca="false">(AH18*$C18)+(AH19*$C19)+(AH20*$C20)+(AH21*$C21)</f>
        <v>3550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56"/>
      <c r="B23" s="57" t="s">
        <v>12</v>
      </c>
      <c r="C23" s="58" t="n">
        <v>0.0145</v>
      </c>
      <c r="D23" s="59"/>
      <c r="E23" s="53" t="n">
        <f aca="false">E22*$C23</f>
        <v>69.6</v>
      </c>
      <c r="F23" s="53" t="n">
        <f aca="false">F22*$C23</f>
        <v>69.6</v>
      </c>
      <c r="G23" s="53" t="n">
        <f aca="false">G22*$C23</f>
        <v>69.6</v>
      </c>
      <c r="H23" s="53" t="n">
        <f aca="false">H22*$C23</f>
        <v>69.6</v>
      </c>
      <c r="I23" s="53" t="n">
        <f aca="false">I22*$C23</f>
        <v>69.6</v>
      </c>
      <c r="J23" s="53" t="n">
        <f aca="false">J22*$C23</f>
        <v>69.6</v>
      </c>
      <c r="K23" s="53" t="n">
        <f aca="false">K22*$C23</f>
        <v>69.6</v>
      </c>
      <c r="L23" s="53" t="n">
        <f aca="false">L22*$C23</f>
        <v>51.475</v>
      </c>
      <c r="M23" s="53" t="n">
        <f aca="false">M22*$C23</f>
        <v>51.475</v>
      </c>
      <c r="N23" s="53" t="n">
        <f aca="false">N22*$C23</f>
        <v>51.475</v>
      </c>
      <c r="O23" s="53" t="n">
        <f aca="false">O22*$C23</f>
        <v>51.475</v>
      </c>
      <c r="P23" s="53" t="n">
        <f aca="false">P22*$C23</f>
        <v>51.475</v>
      </c>
      <c r="Q23" s="53" t="n">
        <f aca="false">Q22*$C23</f>
        <v>51.475</v>
      </c>
      <c r="R23" s="53" t="n">
        <f aca="false">R22*$C23</f>
        <v>51.475</v>
      </c>
      <c r="S23" s="53" t="n">
        <f aca="false">S22*$C23</f>
        <v>51.475</v>
      </c>
      <c r="T23" s="53" t="n">
        <f aca="false">T22*$C23</f>
        <v>51.475</v>
      </c>
      <c r="U23" s="53" t="n">
        <f aca="false">U22*$C23</f>
        <v>51.475</v>
      </c>
      <c r="V23" s="53" t="n">
        <f aca="false">V22*$C23</f>
        <v>51.475</v>
      </c>
      <c r="W23" s="53" t="n">
        <f aca="false">W22*$C23</f>
        <v>51.475</v>
      </c>
      <c r="X23" s="53" t="n">
        <f aca="false">X22*$C23</f>
        <v>51.475</v>
      </c>
      <c r="Y23" s="53" t="n">
        <f aca="false">Y22*$C23</f>
        <v>51.475</v>
      </c>
      <c r="Z23" s="53" t="n">
        <f aca="false">Z22*$C23</f>
        <v>51.475</v>
      </c>
      <c r="AA23" s="53" t="n">
        <f aca="false">AA22*$C23</f>
        <v>51.475</v>
      </c>
      <c r="AB23" s="53" t="n">
        <f aca="false">AB22*$C23</f>
        <v>51.475</v>
      </c>
      <c r="AC23" s="53" t="n">
        <f aca="false">AC22*$C23</f>
        <v>51.475</v>
      </c>
      <c r="AD23" s="53" t="n">
        <f aca="false">AD22*$C23</f>
        <v>51.475</v>
      </c>
      <c r="AE23" s="53" t="n">
        <f aca="false">AE22*$C23</f>
        <v>51.475</v>
      </c>
      <c r="AF23" s="53" t="n">
        <f aca="false">AF22*$C23</f>
        <v>51.475</v>
      </c>
      <c r="AG23" s="53" t="n">
        <f aca="false">AG22*$C23</f>
        <v>51.475</v>
      </c>
      <c r="AH23" s="55" t="n">
        <f aca="false">AH22*$C23</f>
        <v>51.475</v>
      </c>
      <c r="AI23" s="61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5.95" hidden="false" customHeight="true" outlineLevel="0" collapsed="false">
      <c r="A24" s="56"/>
      <c r="B24" s="63" t="s">
        <v>13</v>
      </c>
      <c r="C24" s="64"/>
      <c r="D24" s="59"/>
      <c r="E24" s="67" t="n">
        <f aca="false">E22-E23</f>
        <v>4730.4</v>
      </c>
      <c r="F24" s="67" t="n">
        <f aca="false">F22-F23</f>
        <v>4730.4</v>
      </c>
      <c r="G24" s="67" t="n">
        <f aca="false">G22-G23</f>
        <v>4730.4</v>
      </c>
      <c r="H24" s="67" t="n">
        <f aca="false">H22-H23</f>
        <v>4730.4</v>
      </c>
      <c r="I24" s="67" t="n">
        <f aca="false">I22-I23</f>
        <v>4730.4</v>
      </c>
      <c r="J24" s="67" t="n">
        <f aca="false">J22-J23</f>
        <v>4730.4</v>
      </c>
      <c r="K24" s="67" t="n">
        <f aca="false">K22-K23</f>
        <v>4730.4</v>
      </c>
      <c r="L24" s="67" t="n">
        <f aca="false">L22-L23</f>
        <v>3498.525</v>
      </c>
      <c r="M24" s="67" t="n">
        <f aca="false">M22-M23</f>
        <v>3498.525</v>
      </c>
      <c r="N24" s="67" t="n">
        <f aca="false">N22-N23</f>
        <v>3498.525</v>
      </c>
      <c r="O24" s="67" t="n">
        <f aca="false">O22-O23</f>
        <v>3498.525</v>
      </c>
      <c r="P24" s="67" t="n">
        <f aca="false">P22-P23</f>
        <v>3498.525</v>
      </c>
      <c r="Q24" s="67" t="n">
        <f aca="false">Q22-Q23</f>
        <v>3498.525</v>
      </c>
      <c r="R24" s="67" t="n">
        <f aca="false">R22-R23</f>
        <v>3498.525</v>
      </c>
      <c r="S24" s="67" t="n">
        <f aca="false">S22-S23</f>
        <v>3498.525</v>
      </c>
      <c r="T24" s="67" t="n">
        <f aca="false">T22-T23</f>
        <v>3498.525</v>
      </c>
      <c r="U24" s="67" t="n">
        <f aca="false">U22-U23</f>
        <v>3498.525</v>
      </c>
      <c r="V24" s="67" t="n">
        <f aca="false">V22-V23</f>
        <v>3498.525</v>
      </c>
      <c r="W24" s="67" t="n">
        <f aca="false">W22-W23</f>
        <v>3498.525</v>
      </c>
      <c r="X24" s="67" t="n">
        <f aca="false">X22-X23</f>
        <v>3498.525</v>
      </c>
      <c r="Y24" s="67" t="n">
        <f aca="false">Y22-Y23</f>
        <v>3498.525</v>
      </c>
      <c r="Z24" s="67" t="n">
        <f aca="false">Z22-Z23</f>
        <v>3498.525</v>
      </c>
      <c r="AA24" s="67" t="n">
        <f aca="false">AA22-AA23</f>
        <v>3498.525</v>
      </c>
      <c r="AB24" s="67" t="n">
        <f aca="false">AB22-AB23</f>
        <v>3498.525</v>
      </c>
      <c r="AC24" s="67" t="n">
        <f aca="false">AC22-AC23</f>
        <v>3498.525</v>
      </c>
      <c r="AD24" s="67" t="n">
        <f aca="false">AD22-AD23</f>
        <v>3498.525</v>
      </c>
      <c r="AE24" s="67" t="n">
        <f aca="false">AE22-AE23</f>
        <v>3498.525</v>
      </c>
      <c r="AF24" s="67" t="n">
        <f aca="false">AF22-AF23</f>
        <v>3498.525</v>
      </c>
      <c r="AG24" s="67" t="n">
        <f aca="false">AG22-AG23</f>
        <v>3498.525</v>
      </c>
      <c r="AH24" s="69" t="n">
        <f aca="false">AH22-AH23</f>
        <v>3498.525</v>
      </c>
      <c r="AI24" s="61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</row>
    <row r="25" customFormat="false" ht="15.95" hidden="false" customHeight="true" outlineLevel="0" collapsed="false">
      <c r="A25" s="18"/>
      <c r="B25" s="70" t="s">
        <v>14</v>
      </c>
      <c r="C25" s="71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72"/>
      <c r="C26" s="18" t="n">
        <f aca="false">SUM(E24:AH24)/31</f>
        <v>3663.83467741935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5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81" t="n">
        <v>0</v>
      </c>
      <c r="AH28" s="91" t="n">
        <v>0</v>
      </c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4" t="n">
        <v>1</v>
      </c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4" t="n">
        <v>1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76" t="n">
        <f aca="false">+A30+1</f>
        <v>4</v>
      </c>
      <c r="B31" s="77" t="s">
        <v>24</v>
      </c>
      <c r="C31" s="76" t="n">
        <v>693</v>
      </c>
      <c r="D31" s="78"/>
      <c r="E31" s="81" t="n">
        <v>0</v>
      </c>
      <c r="F31" s="81" t="n">
        <v>0</v>
      </c>
      <c r="G31" s="81" t="n">
        <v>0</v>
      </c>
      <c r="H31" s="81" t="n">
        <v>0</v>
      </c>
      <c r="I31" s="81" t="n">
        <v>0</v>
      </c>
      <c r="J31" s="81" t="n">
        <v>0</v>
      </c>
      <c r="K31" s="81" t="n">
        <v>0</v>
      </c>
      <c r="L31" s="81" t="n">
        <v>0</v>
      </c>
      <c r="M31" s="81" t="n">
        <v>0</v>
      </c>
      <c r="N31" s="81" t="n">
        <v>0</v>
      </c>
      <c r="O31" s="81" t="n">
        <v>0</v>
      </c>
      <c r="P31" s="81" t="n">
        <v>0</v>
      </c>
      <c r="Q31" s="81" t="n">
        <v>0</v>
      </c>
      <c r="R31" s="81" t="n">
        <v>0</v>
      </c>
      <c r="S31" s="81" t="n">
        <v>0</v>
      </c>
      <c r="T31" s="81" t="n">
        <v>0</v>
      </c>
      <c r="U31" s="81" t="n">
        <v>0</v>
      </c>
      <c r="V31" s="81" t="n">
        <v>0</v>
      </c>
      <c r="W31" s="81" t="n">
        <v>0</v>
      </c>
      <c r="X31" s="81" t="n">
        <v>0</v>
      </c>
      <c r="Y31" s="81" t="n">
        <v>0</v>
      </c>
      <c r="Z31" s="81" t="n">
        <v>0</v>
      </c>
      <c r="AA31" s="81" t="n">
        <v>0</v>
      </c>
      <c r="AB31" s="81" t="n">
        <v>0</v>
      </c>
      <c r="AC31" s="81" t="n">
        <v>0</v>
      </c>
      <c r="AD31" s="81" t="n">
        <v>0</v>
      </c>
      <c r="AE31" s="81" t="n">
        <v>0</v>
      </c>
      <c r="AF31" s="81" t="n">
        <v>0</v>
      </c>
      <c r="AG31" s="81" t="n">
        <v>0</v>
      </c>
      <c r="AH31" s="91" t="n">
        <v>0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3" t="n">
        <f aca="false">+A31+1</f>
        <v>5</v>
      </c>
      <c r="B32" s="84" t="s">
        <v>25</v>
      </c>
      <c r="C32" s="83" t="n">
        <v>693</v>
      </c>
      <c r="D32" s="85"/>
      <c r="E32" s="45" t="n">
        <v>1</v>
      </c>
      <c r="F32" s="45" t="n">
        <v>1</v>
      </c>
      <c r="G32" s="45" t="n">
        <v>1</v>
      </c>
      <c r="H32" s="45" t="n">
        <v>1</v>
      </c>
      <c r="I32" s="45" t="n">
        <v>1</v>
      </c>
      <c r="J32" s="45" t="n">
        <v>1</v>
      </c>
      <c r="K32" s="45" t="n">
        <v>1</v>
      </c>
      <c r="L32" s="45" t="n">
        <v>1</v>
      </c>
      <c r="M32" s="45" t="n">
        <v>1</v>
      </c>
      <c r="N32" s="45" t="n">
        <v>1</v>
      </c>
      <c r="O32" s="45" t="n">
        <v>1</v>
      </c>
      <c r="P32" s="45" t="n">
        <v>1</v>
      </c>
      <c r="Q32" s="45" t="n">
        <v>1</v>
      </c>
      <c r="R32" s="45" t="n">
        <v>1</v>
      </c>
      <c r="S32" s="45" t="n">
        <v>1</v>
      </c>
      <c r="T32" s="45" t="n">
        <v>1</v>
      </c>
      <c r="U32" s="45" t="n">
        <v>1</v>
      </c>
      <c r="V32" s="45" t="n">
        <v>1</v>
      </c>
      <c r="W32" s="45" t="n">
        <v>1</v>
      </c>
      <c r="X32" s="45" t="n">
        <v>1</v>
      </c>
      <c r="Y32" s="45" t="n">
        <v>1</v>
      </c>
      <c r="Z32" s="45" t="n">
        <v>1</v>
      </c>
      <c r="AA32" s="45" t="n">
        <v>1</v>
      </c>
      <c r="AB32" s="45" t="n">
        <v>1</v>
      </c>
      <c r="AC32" s="45" t="n">
        <v>1</v>
      </c>
      <c r="AD32" s="45" t="n">
        <v>1</v>
      </c>
      <c r="AE32" s="45" t="n">
        <v>1</v>
      </c>
      <c r="AF32" s="45" t="n">
        <v>1</v>
      </c>
      <c r="AG32" s="45" t="n">
        <v>1</v>
      </c>
      <c r="AH32" s="46" t="n">
        <v>1</v>
      </c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47"/>
      <c r="B33" s="48" t="s">
        <v>11</v>
      </c>
      <c r="C33" s="49"/>
      <c r="D33" s="50"/>
      <c r="E33" s="53" t="n">
        <f aca="false">(E28*$C28)+(E29*$C29)+(E30*$C30)+(E31*$C31)+(E32*$C32)</f>
        <v>3196</v>
      </c>
      <c r="F33" s="53" t="n">
        <f aca="false">(F28*$C28)+(F29*$C29)+(F30*$C30)+(F31*$C31)+(F32*$C32)</f>
        <v>3196</v>
      </c>
      <c r="G33" s="53" t="n">
        <f aca="false">(G28*$C28)+(G29*$C29)+(G30*$C30)+(G31*$C31)+(G32*$C32)</f>
        <v>3196</v>
      </c>
      <c r="H33" s="53" t="n">
        <f aca="false">(H28*$C28)+(H29*$C29)+(H30*$C30)+(H31*$C31)+(H32*$C32)</f>
        <v>3196</v>
      </c>
      <c r="I33" s="53" t="n">
        <f aca="false">(I28*$C28)+(I29*$C29)+(I30*$C30)+(I31*$C31)+(I32*$C32)</f>
        <v>3196</v>
      </c>
      <c r="J33" s="53" t="n">
        <f aca="false">(J28*$C28)+(J29*$C29)+(J30*$C30)+(J31*$C31)+(J32*$C32)</f>
        <v>3196</v>
      </c>
      <c r="K33" s="53" t="n">
        <f aca="false">(K28*$C28)+(K29*$C29)+(K30*$C30)+(K31*$C31)+(K32*$C32)</f>
        <v>3196</v>
      </c>
      <c r="L33" s="53" t="n">
        <f aca="false">(L28*$C28)+(L29*$C29)+(L30*$C30)+(L31*$C31)+(L32*$C32)</f>
        <v>3196</v>
      </c>
      <c r="M33" s="53" t="n">
        <f aca="false">(M28*$C28)+(M29*$C29)+(M30*$C30)+(M31*$C31)+(M32*$C32)</f>
        <v>3196</v>
      </c>
      <c r="N33" s="53" t="n">
        <f aca="false">(N28*$C28)+(N29*$C29)+(N30*$C30)+(N31*$C31)+(N32*$C32)</f>
        <v>3196</v>
      </c>
      <c r="O33" s="53" t="n">
        <f aca="false">(O28*$C28)+(O29*$C29)+(O30*$C30)+(O31*$C31)+(O32*$C32)</f>
        <v>3196</v>
      </c>
      <c r="P33" s="53" t="n">
        <f aca="false">(P28*$C28)+(P29*$C29)+(P30*$C30)+(P31*$C31)+(P32*$C32)</f>
        <v>3196</v>
      </c>
      <c r="Q33" s="53" t="n">
        <f aca="false">(Q28*$C28)+(Q29*$C29)+(Q30*$C30)+(Q31*$C31)+(Q32*$C32)</f>
        <v>3196</v>
      </c>
      <c r="R33" s="53" t="n">
        <f aca="false">(R28*$C28)+(R29*$C29)+(R30*$C30)+(R31*$C31)+(R32*$C32)</f>
        <v>3196</v>
      </c>
      <c r="S33" s="53" t="n">
        <f aca="false">(S28*$C28)+(S29*$C29)+(S30*$C30)+(S31*$C31)+(S32*$C32)</f>
        <v>3196</v>
      </c>
      <c r="T33" s="53" t="n">
        <f aca="false">(T28*$C28)+(T29*$C29)+(T30*$C30)+(T31*$C31)+(T32*$C32)</f>
        <v>3196</v>
      </c>
      <c r="U33" s="53" t="n">
        <f aca="false">(U28*$C28)+(U29*$C29)+(U30*$C30)+(U31*$C31)+(U32*$C32)</f>
        <v>3196</v>
      </c>
      <c r="V33" s="53" t="n">
        <f aca="false">(V28*$C28)+(V29*$C29)+(V30*$C30)+(V31*$C31)+(V32*$C32)</f>
        <v>3196</v>
      </c>
      <c r="W33" s="53" t="n">
        <f aca="false">(W28*$C28)+(W29*$C29)+(W30*$C30)+(W31*$C31)+(W32*$C32)</f>
        <v>3196</v>
      </c>
      <c r="X33" s="53" t="n">
        <f aca="false">(X28*$C28)+(X29*$C29)+(X30*$C30)+(X31*$C31)+(X32*$C32)</f>
        <v>3196</v>
      </c>
      <c r="Y33" s="53" t="n">
        <f aca="false">(Y28*$C28)+(Y29*$C29)+(Y30*$C30)+(Y31*$C31)+(Y32*$C32)</f>
        <v>3196</v>
      </c>
      <c r="Z33" s="53" t="n">
        <f aca="false">(Z28*$C28)+(Z29*$C29)+(Z30*$C30)+(Z31*$C31)+(Z32*$C32)</f>
        <v>3196</v>
      </c>
      <c r="AA33" s="53" t="n">
        <f aca="false">(AA28*$C28)+(AA29*$C29)+(AA30*$C30)+(AA31*$C31)+(AA32*$C32)</f>
        <v>3196</v>
      </c>
      <c r="AB33" s="53" t="n">
        <f aca="false">(AB28*$C28)+(AB29*$C29)+(AB30*$C30)+(AB31*$C31)+(AB32*$C32)</f>
        <v>3196</v>
      </c>
      <c r="AC33" s="53" t="n">
        <f aca="false">(AC28*$C28)+(AC29*$C29)+(AC30*$C30)+(AC31*$C31)+(AC32*$C32)</f>
        <v>3196</v>
      </c>
      <c r="AD33" s="53" t="n">
        <f aca="false">(AD28*$C28)+(AD29*$C29)+(AD30*$C30)+(AD31*$C31)+(AD32*$C32)</f>
        <v>3196</v>
      </c>
      <c r="AE33" s="53" t="n">
        <f aca="false">(AE28*$C28)+(AE29*$C29)+(AE30*$C30)+(AE31*$C31)+(AE32*$C32)</f>
        <v>3196</v>
      </c>
      <c r="AF33" s="53" t="n">
        <f aca="false">(AF28*$C28)+(AF29*$C29)+(AF30*$C30)+(AF31*$C31)+(AF32*$C32)</f>
        <v>3196</v>
      </c>
      <c r="AG33" s="53" t="n">
        <f aca="false">(AG28*$C28)+(AG29*$C29)+(AG30*$C30)+(AG31*$C31)+(AG32*$C32)</f>
        <v>2371</v>
      </c>
      <c r="AH33" s="55" t="n">
        <f aca="false">(AH28*$C28)+(AH29*$C29)+(AH30*$C30)+(AH31*$C31)+(AH32*$C32)</f>
        <v>2371</v>
      </c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56"/>
      <c r="B34" s="57" t="s">
        <v>12</v>
      </c>
      <c r="C34" s="58" t="n">
        <v>0.0171</v>
      </c>
      <c r="D34" s="59"/>
      <c r="E34" s="53" t="n">
        <f aca="false">E33*$C34</f>
        <v>54.6516</v>
      </c>
      <c r="F34" s="53" t="n">
        <f aca="false">F33*$C34</f>
        <v>54.6516</v>
      </c>
      <c r="G34" s="53" t="n">
        <f aca="false">G33*$C34</f>
        <v>54.6516</v>
      </c>
      <c r="H34" s="53" t="n">
        <f aca="false">H33*$C34</f>
        <v>54.6516</v>
      </c>
      <c r="I34" s="53" t="n">
        <f aca="false">I33*$C34</f>
        <v>54.6516</v>
      </c>
      <c r="J34" s="53" t="n">
        <f aca="false">J33*$C34</f>
        <v>54.6516</v>
      </c>
      <c r="K34" s="53" t="n">
        <f aca="false">K33*$C34</f>
        <v>54.6516</v>
      </c>
      <c r="L34" s="53" t="n">
        <f aca="false">L33*$C34</f>
        <v>54.6516</v>
      </c>
      <c r="M34" s="53" t="n">
        <f aca="false">M33*$C34</f>
        <v>54.6516</v>
      </c>
      <c r="N34" s="53" t="n">
        <f aca="false">N33*$C34</f>
        <v>54.6516</v>
      </c>
      <c r="O34" s="53" t="n">
        <f aca="false">O33*$C34</f>
        <v>54.6516</v>
      </c>
      <c r="P34" s="53" t="n">
        <f aca="false">P33*$C34</f>
        <v>54.6516</v>
      </c>
      <c r="Q34" s="53" t="n">
        <f aca="false">Q33*$C34</f>
        <v>54.6516</v>
      </c>
      <c r="R34" s="53" t="n">
        <f aca="false">R33*$C34</f>
        <v>54.6516</v>
      </c>
      <c r="S34" s="53" t="n">
        <f aca="false">S33*$C34</f>
        <v>54.6516</v>
      </c>
      <c r="T34" s="53" t="n">
        <f aca="false">T33*$C34</f>
        <v>54.6516</v>
      </c>
      <c r="U34" s="53" t="n">
        <f aca="false">U33*$C34</f>
        <v>54.6516</v>
      </c>
      <c r="V34" s="53" t="n">
        <f aca="false">V33*$C34</f>
        <v>54.6516</v>
      </c>
      <c r="W34" s="53" t="n">
        <f aca="false">W33*$C34</f>
        <v>54.6516</v>
      </c>
      <c r="X34" s="53" t="n">
        <f aca="false">X33*$C34</f>
        <v>54.6516</v>
      </c>
      <c r="Y34" s="53" t="n">
        <f aca="false">Y33*$C34</f>
        <v>54.6516</v>
      </c>
      <c r="Z34" s="53" t="n">
        <f aca="false">Z33*$C34</f>
        <v>54.6516</v>
      </c>
      <c r="AA34" s="53" t="n">
        <f aca="false">AA33*$C34</f>
        <v>54.6516</v>
      </c>
      <c r="AB34" s="53" t="n">
        <f aca="false">AB33*$C34</f>
        <v>54.6516</v>
      </c>
      <c r="AC34" s="53" t="n">
        <f aca="false">AC33*$C34</f>
        <v>54.6516</v>
      </c>
      <c r="AD34" s="53" t="n">
        <f aca="false">AD33*$C34</f>
        <v>54.6516</v>
      </c>
      <c r="AE34" s="53" t="n">
        <f aca="false">AE33*$C34</f>
        <v>54.6516</v>
      </c>
      <c r="AF34" s="53" t="n">
        <f aca="false">AF33*$C34</f>
        <v>54.6516</v>
      </c>
      <c r="AG34" s="53" t="n">
        <f aca="false">AG33*$C34</f>
        <v>40.5441</v>
      </c>
      <c r="AH34" s="55" t="n">
        <f aca="false">AH33*$C34</f>
        <v>40.5441</v>
      </c>
      <c r="AI34" s="61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</row>
    <row r="35" customFormat="false" ht="15.95" hidden="false" customHeight="true" outlineLevel="0" collapsed="false">
      <c r="A35" s="56"/>
      <c r="B35" s="63" t="s">
        <v>13</v>
      </c>
      <c r="C35" s="64"/>
      <c r="D35" s="59"/>
      <c r="E35" s="67" t="n">
        <f aca="false">E33-E34</f>
        <v>3141.3484</v>
      </c>
      <c r="F35" s="67" t="n">
        <f aca="false">F33-F34</f>
        <v>3141.3484</v>
      </c>
      <c r="G35" s="67" t="n">
        <f aca="false">G33-G34</f>
        <v>3141.3484</v>
      </c>
      <c r="H35" s="67" t="n">
        <f aca="false">H33-H34</f>
        <v>3141.3484</v>
      </c>
      <c r="I35" s="67" t="n">
        <f aca="false">I33-I34</f>
        <v>3141.3484</v>
      </c>
      <c r="J35" s="67" t="n">
        <f aca="false">J33-J34</f>
        <v>3141.3484</v>
      </c>
      <c r="K35" s="67" t="n">
        <f aca="false">K33-K34</f>
        <v>3141.3484</v>
      </c>
      <c r="L35" s="67" t="n">
        <f aca="false">L33-L34</f>
        <v>3141.3484</v>
      </c>
      <c r="M35" s="67" t="n">
        <f aca="false">M33-M34</f>
        <v>3141.3484</v>
      </c>
      <c r="N35" s="67" t="n">
        <f aca="false">N33-N34</f>
        <v>3141.3484</v>
      </c>
      <c r="O35" s="67" t="n">
        <f aca="false">O33-O34</f>
        <v>3141.3484</v>
      </c>
      <c r="P35" s="67" t="n">
        <f aca="false">P33-P34</f>
        <v>3141.3484</v>
      </c>
      <c r="Q35" s="67" t="n">
        <f aca="false">Q33-Q34</f>
        <v>3141.3484</v>
      </c>
      <c r="R35" s="67" t="n">
        <f aca="false">R33-R34</f>
        <v>3141.3484</v>
      </c>
      <c r="S35" s="67" t="n">
        <f aca="false">S33-S34</f>
        <v>3141.3484</v>
      </c>
      <c r="T35" s="67" t="n">
        <f aca="false">T33-T34</f>
        <v>3141.3484</v>
      </c>
      <c r="U35" s="67" t="n">
        <f aca="false">U33-U34</f>
        <v>3141.3484</v>
      </c>
      <c r="V35" s="67" t="n">
        <f aca="false">V33-V34</f>
        <v>3141.3484</v>
      </c>
      <c r="W35" s="67" t="n">
        <f aca="false">W33-W34</f>
        <v>3141.3484</v>
      </c>
      <c r="X35" s="67" t="n">
        <f aca="false">X33-X34</f>
        <v>3141.3484</v>
      </c>
      <c r="Y35" s="67" t="n">
        <f aca="false">Y33-Y34</f>
        <v>3141.3484</v>
      </c>
      <c r="Z35" s="67" t="n">
        <f aca="false">Z33-Z34</f>
        <v>3141.3484</v>
      </c>
      <c r="AA35" s="67" t="n">
        <f aca="false">AA33-AA34</f>
        <v>3141.3484</v>
      </c>
      <c r="AB35" s="67" t="n">
        <f aca="false">AB33-AB34</f>
        <v>3141.3484</v>
      </c>
      <c r="AC35" s="67" t="n">
        <f aca="false">AC33-AC34</f>
        <v>3141.3484</v>
      </c>
      <c r="AD35" s="67" t="n">
        <f aca="false">AD33-AD34</f>
        <v>3141.3484</v>
      </c>
      <c r="AE35" s="67" t="n">
        <f aca="false">AE33-AE34</f>
        <v>3141.3484</v>
      </c>
      <c r="AF35" s="67" t="n">
        <f aca="false">AF33-AF34</f>
        <v>3141.3484</v>
      </c>
      <c r="AG35" s="67" t="n">
        <f aca="false">AG33-AG34</f>
        <v>2330.4559</v>
      </c>
      <c r="AH35" s="69" t="n">
        <f aca="false">AH33-AH34</f>
        <v>2330.4559</v>
      </c>
      <c r="AI35" s="61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</row>
    <row r="36" customFormat="false" ht="15.95" hidden="false" customHeight="true" outlineLevel="0" collapsed="false">
      <c r="A36" s="18"/>
      <c r="B36" s="70" t="s">
        <v>14</v>
      </c>
      <c r="C36" s="71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72"/>
      <c r="C37" s="18" t="n">
        <f aca="false">SUM(E35:AH35)/31</f>
        <v>2987.69893548387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87" t="n">
        <v>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87" t="n">
        <v>1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81" t="n">
        <v>0</v>
      </c>
      <c r="H41" s="81" t="n">
        <v>0</v>
      </c>
      <c r="I41" s="81" t="n">
        <v>0</v>
      </c>
      <c r="J41" s="81" t="n">
        <v>0</v>
      </c>
      <c r="K41" s="81" t="n">
        <v>0</v>
      </c>
      <c r="L41" s="81" t="n">
        <v>0</v>
      </c>
      <c r="M41" s="81" t="n">
        <v>0</v>
      </c>
      <c r="N41" s="81" t="n">
        <v>0</v>
      </c>
      <c r="O41" s="81" t="n">
        <v>0</v>
      </c>
      <c r="P41" s="81" t="n">
        <v>0</v>
      </c>
      <c r="Q41" s="81" t="n">
        <v>0</v>
      </c>
      <c r="R41" s="81" t="n">
        <v>0</v>
      </c>
      <c r="S41" s="81" t="n">
        <v>0</v>
      </c>
      <c r="T41" s="81" t="n">
        <v>0</v>
      </c>
      <c r="U41" s="81" t="n">
        <v>0</v>
      </c>
      <c r="V41" s="81" t="n">
        <v>0</v>
      </c>
      <c r="W41" s="81" t="n">
        <v>0</v>
      </c>
      <c r="X41" s="81" t="n">
        <v>0</v>
      </c>
      <c r="Y41" s="81" t="n">
        <v>0</v>
      </c>
      <c r="Z41" s="81" t="n">
        <v>0</v>
      </c>
      <c r="AA41" s="81" t="n">
        <v>0</v>
      </c>
      <c r="AB41" s="81" t="n">
        <v>0</v>
      </c>
      <c r="AC41" s="81" t="n">
        <v>0</v>
      </c>
      <c r="AD41" s="81" t="n">
        <v>0</v>
      </c>
      <c r="AE41" s="81" t="n">
        <v>0</v>
      </c>
      <c r="AF41" s="81" t="n">
        <v>0</v>
      </c>
      <c r="AG41" s="81" t="n">
        <v>0</v>
      </c>
      <c r="AH41" s="91" t="n">
        <v>0</v>
      </c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4" t="n">
        <v>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4" t="n">
        <v>1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4" t="n">
        <v>1</v>
      </c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4" t="n">
        <v>1</v>
      </c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81" t="n">
        <v>0</v>
      </c>
      <c r="AH46" s="91" t="n">
        <v>0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4" t="n">
        <v>1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4" t="n">
        <v>1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4" t="n">
        <v>1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4" t="n">
        <v>1</v>
      </c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3" t="n">
        <f aca="false">+A50+1</f>
        <v>13</v>
      </c>
      <c r="B51" s="84" t="s">
        <v>39</v>
      </c>
      <c r="C51" s="83" t="n">
        <v>786</v>
      </c>
      <c r="D51" s="123"/>
      <c r="E51" s="45" t="n">
        <v>1</v>
      </c>
      <c r="F51" s="45" t="n">
        <v>1</v>
      </c>
      <c r="G51" s="45" t="n">
        <v>1</v>
      </c>
      <c r="H51" s="45" t="n">
        <v>1</v>
      </c>
      <c r="I51" s="45" t="n">
        <v>1</v>
      </c>
      <c r="J51" s="45" t="n">
        <v>1</v>
      </c>
      <c r="K51" s="45" t="n">
        <v>1</v>
      </c>
      <c r="L51" s="42" t="n">
        <v>0</v>
      </c>
      <c r="M51" s="42" t="n">
        <v>0</v>
      </c>
      <c r="N51" s="42" t="n">
        <v>0</v>
      </c>
      <c r="O51" s="42" t="n">
        <v>0</v>
      </c>
      <c r="P51" s="42" t="n">
        <v>0</v>
      </c>
      <c r="Q51" s="42" t="n">
        <v>0</v>
      </c>
      <c r="R51" s="42" t="n">
        <v>0</v>
      </c>
      <c r="S51" s="42" t="n">
        <v>0</v>
      </c>
      <c r="T51" s="42" t="n">
        <v>0</v>
      </c>
      <c r="U51" s="42" t="n">
        <v>0</v>
      </c>
      <c r="V51" s="42" t="n">
        <v>0</v>
      </c>
      <c r="W51" s="42" t="n">
        <v>0</v>
      </c>
      <c r="X51" s="42" t="n">
        <v>0</v>
      </c>
      <c r="Y51" s="42" t="n">
        <v>0</v>
      </c>
      <c r="Z51" s="42" t="n">
        <v>0</v>
      </c>
      <c r="AA51" s="42" t="n">
        <v>0</v>
      </c>
      <c r="AB51" s="42" t="n">
        <v>0</v>
      </c>
      <c r="AC51" s="42" t="n">
        <v>0</v>
      </c>
      <c r="AD51" s="42" t="n">
        <v>0</v>
      </c>
      <c r="AE51" s="42" t="n">
        <v>0</v>
      </c>
      <c r="AF51" s="42" t="n">
        <v>0</v>
      </c>
      <c r="AG51" s="42" t="n">
        <v>0</v>
      </c>
      <c r="AH51" s="126" t="n">
        <v>0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47"/>
      <c r="B52" s="48" t="s">
        <v>11</v>
      </c>
      <c r="C52" s="49"/>
      <c r="D52" s="50"/>
      <c r="E52" s="53" t="n">
        <f aca="false">(E39*$C39)+(E40*$C40)+(E41*$C41)+(E42*$C42)+(E43*$C43)+(E44*$C44)+(E45*$C45)+(E46*$C46)+(E47*$C47)+(E48*$C48)+(E49*$C49)+(E50*$C50)+(E51*$C51)</f>
        <v>12836</v>
      </c>
      <c r="F52" s="53" t="n">
        <f aca="false">(F39*$C39)+(F40*$C40)+(F41*$C41)+(F42*$C42)+(F43*$C43)+(F44*$C44)+(F45*$C45)+(F46*$C46)+(F47*$C47)+(F48*$C48)+(F49*$C49)+(F50*$C50)+(F51*$C51)</f>
        <v>12836</v>
      </c>
      <c r="G52" s="53" t="n">
        <f aca="false">(G39*$C39)+(G40*$C40)+(G41*$C41)+(G42*$C42)+(G43*$C43)+(G44*$C44)+(G45*$C45)+(G46*$C46)+(G47*$C47)+(G48*$C48)+(G49*$C49)+(G50*$C50)+(G51*$C51)</f>
        <v>11805</v>
      </c>
      <c r="H52" s="53" t="n">
        <f aca="false">(H39*$C39)+(H40*$C40)+(H41*$C41)+(H42*$C42)+(H43*$C43)+(H44*$C44)+(H45*$C45)+(H46*$C46)+(H47*$C47)+(H48*$C48)+(H49*$C49)+(H50*$C50)+(H51*$C51)</f>
        <v>11805</v>
      </c>
      <c r="I52" s="53" t="n">
        <f aca="false">(I39*$C39)+(I40*$C40)+(I41*$C41)+(I42*$C42)+(I43*$C43)+(I44*$C44)+(I45*$C45)+(I46*$C46)+(I47*$C47)+(I48*$C48)+(I49*$C49)+(I50*$C50)+(I51*$C51)</f>
        <v>11805</v>
      </c>
      <c r="J52" s="53" t="n">
        <f aca="false">(J39*$C39)+(J40*$C40)+(J41*$C41)+(J42*$C42)+(J43*$C43)+(J44*$C44)+(J45*$C45)+(J46*$C46)+(J47*$C47)+(J48*$C48)+(J49*$C49)+(J50*$C50)+(J51*$C51)</f>
        <v>11805</v>
      </c>
      <c r="K52" s="53" t="n">
        <f aca="false">(K39*$C39)+(K40*$C40)+(K41*$C41)+(K42*$C42)+(K43*$C43)+(K44*$C44)+(K45*$C45)+(K46*$C46)+(K47*$C47)+(K48*$C48)+(K49*$C49)+(K50*$C50)+(K51*$C51)</f>
        <v>11805</v>
      </c>
      <c r="L52" s="53" t="n">
        <f aca="false">(L39*$C39)+(L40*$C40)+(L41*$C41)+(L42*$C42)+(L43*$C43)+(L44*$C44)+(L45*$C45)+(L46*$C46)+(L47*$C47)+(L48*$C48)+(L49*$C49)+(L50*$C50)+(L51*$C51)</f>
        <v>11019</v>
      </c>
      <c r="M52" s="53" t="n">
        <f aca="false">(M39*$C39)+(M40*$C40)+(M41*$C41)+(M42*$C42)+(M43*$C43)+(M44*$C44)+(M45*$C45)+(M46*$C46)+(M47*$C47)+(M48*$C48)+(M49*$C49)+(M50*$C50)+(M51*$C51)</f>
        <v>11019</v>
      </c>
      <c r="N52" s="53" t="n">
        <f aca="false">(N39*$C39)+(N40*$C40)+(N41*$C41)+(N42*$C42)+(N43*$C43)+(N44*$C44)+(N45*$C45)+(N46*$C46)+(N47*$C47)+(N48*$C48)+(N49*$C49)+(N50*$C50)+(N51*$C51)</f>
        <v>11019</v>
      </c>
      <c r="O52" s="53" t="n">
        <f aca="false">(O39*$C39)+(O40*$C40)+(O41*$C41)+(O42*$C42)+(O43*$C43)+(O44*$C44)+(O45*$C45)+(O46*$C46)+(O47*$C47)+(O48*$C48)+(O49*$C49)+(O50*$C50)+(O51*$C51)</f>
        <v>11019</v>
      </c>
      <c r="P52" s="53" t="n">
        <f aca="false">(P39*$C39)+(P40*$C40)+(P41*$C41)+(P42*$C42)+(P43*$C43)+(P44*$C44)+(P45*$C45)+(P46*$C46)+(P47*$C47)+(P48*$C48)+(P49*$C49)+(P50*$C50)+(P51*$C51)</f>
        <v>11019</v>
      </c>
      <c r="Q52" s="53" t="n">
        <f aca="false">(Q39*$C39)+(Q40*$C40)+(Q41*$C41)+(Q42*$C42)+(Q43*$C43)+(Q44*$C44)+(Q45*$C45)+(Q46*$C46)+(Q47*$C47)+(Q48*$C48)+(Q49*$C49)+(Q50*$C50)+(Q51*$C51)</f>
        <v>11019</v>
      </c>
      <c r="R52" s="53" t="n">
        <f aca="false">(R39*$C39)+(R40*$C40)+(R41*$C41)+(R42*$C42)+(R43*$C43)+(R44*$C44)+(R45*$C45)+(R46*$C46)+(R47*$C47)+(R48*$C48)+(R49*$C49)+(R50*$C50)+(R51*$C51)</f>
        <v>11019</v>
      </c>
      <c r="S52" s="53" t="n">
        <f aca="false">(S39*$C39)+(S40*$C40)+(S41*$C41)+(S42*$C42)+(S43*$C43)+(S44*$C44)+(S45*$C45)+(S46*$C46)+(S47*$C47)+(S48*$C48)+(S49*$C49)+(S50*$C50)+(S51*$C51)</f>
        <v>11019</v>
      </c>
      <c r="T52" s="53" t="n">
        <f aca="false">(T39*$C39)+(T40*$C40)+(T41*$C41)+(T42*$C42)+(T43*$C43)+(T44*$C44)+(T45*$C45)+(T46*$C46)+(T47*$C47)+(T48*$C48)+(T49*$C49)+(T50*$C50)+(T51*$C51)</f>
        <v>11019</v>
      </c>
      <c r="U52" s="53" t="n">
        <f aca="false">(U39*$C39)+(U40*$C40)+(U41*$C41)+(U42*$C42)+(U43*$C43)+(U44*$C44)+(U45*$C45)+(U46*$C46)+(U47*$C47)+(U48*$C48)+(U49*$C49)+(U50*$C50)+(U51*$C51)</f>
        <v>11019</v>
      </c>
      <c r="V52" s="53" t="n">
        <f aca="false">(V39*$C39)+(V40*$C40)+(V41*$C41)+(V42*$C42)+(V43*$C43)+(V44*$C44)+(V45*$C45)+(V46*$C46)+(V47*$C47)+(V48*$C48)+(V49*$C49)+(V50*$C50)+(V51*$C51)</f>
        <v>11019</v>
      </c>
      <c r="W52" s="53" t="n">
        <f aca="false">(W39*$C39)+(W40*$C40)+(W41*$C41)+(W42*$C42)+(W43*$C43)+(W44*$C44)+(W45*$C45)+(W46*$C46)+(W47*$C47)+(W48*$C48)+(W49*$C49)+(W50*$C50)+(W51*$C51)</f>
        <v>11019</v>
      </c>
      <c r="X52" s="53" t="n">
        <f aca="false">(X39*$C39)+(X40*$C40)+(X41*$C41)+(X42*$C42)+(X43*$C43)+(X44*$C44)+(X45*$C45)+(X46*$C46)+(X47*$C47)+(X48*$C48)+(X49*$C49)+(X50*$C50)+(X51*$C51)</f>
        <v>11019</v>
      </c>
      <c r="Y52" s="53" t="n">
        <f aca="false">(Y39*$C39)+(Y40*$C40)+(Y41*$C41)+(Y42*$C42)+(Y43*$C43)+(Y44*$C44)+(Y45*$C45)+(Y46*$C46)+(Y47*$C47)+(Y48*$C48)+(Y49*$C49)+(Y50*$C50)+(Y51*$C51)</f>
        <v>11019</v>
      </c>
      <c r="Z52" s="53" t="n">
        <f aca="false">(Z39*$C39)+(Z40*$C40)+(Z41*$C41)+(Z42*$C42)+(Z43*$C43)+(Z44*$C44)+(Z45*$C45)+(Z46*$C46)+(Z47*$C47)+(Z48*$C48)+(Z49*$C49)+(Z50*$C50)+(Z51*$C51)</f>
        <v>11019</v>
      </c>
      <c r="AA52" s="53" t="n">
        <f aca="false">(AA39*$C39)+(AA40*$C40)+(AA41*$C41)+(AA42*$C42)+(AA43*$C43)+(AA44*$C44)+(AA45*$C45)+(AA46*$C46)+(AA47*$C47)+(AA48*$C48)+(AA49*$C49)+(AA50*$C50)+(AA51*$C51)</f>
        <v>11019</v>
      </c>
      <c r="AB52" s="53" t="n">
        <f aca="false">(AB39*$C39)+(AB40*$C40)+(AB41*$C41)+(AB42*$C42)+(AB43*$C43)+(AB44*$C44)+(AB45*$C45)+(AB46*$C46)+(AB47*$C47)+(AB48*$C48)+(AB49*$C49)+(AB50*$C50)+(AB51*$C51)</f>
        <v>11019</v>
      </c>
      <c r="AC52" s="53" t="n">
        <f aca="false">(AC39*$C39)+(AC40*$C40)+(AC41*$C41)+(AC42*$C42)+(AC43*$C43)+(AC44*$C44)+(AC45*$C45)+(AC46*$C46)+(AC47*$C47)+(AC48*$C48)+(AC49*$C49)+(AC50*$C50)+(AC51*$C51)</f>
        <v>11019</v>
      </c>
      <c r="AD52" s="53" t="n">
        <f aca="false">(AD39*$C39)+(AD40*$C40)+(AD41*$C41)+(AD42*$C42)+(AD43*$C43)+(AD44*$C44)+(AD45*$C45)+(AD46*$C46)+(AD47*$C47)+(AD48*$C48)+(AD49*$C49)+(AD50*$C50)+(AD51*$C51)</f>
        <v>11019</v>
      </c>
      <c r="AE52" s="53" t="n">
        <f aca="false">(AE39*$C39)+(AE40*$C40)+(AE41*$C41)+(AE42*$C42)+(AE43*$C43)+(AE44*$C44)+(AE45*$C45)+(AE46*$C46)+(AE47*$C47)+(AE48*$C48)+(AE49*$C49)+(AE50*$C50)+(AE51*$C51)</f>
        <v>11019</v>
      </c>
      <c r="AF52" s="53" t="n">
        <f aca="false">(AF39*$C39)+(AF40*$C40)+(AF41*$C41)+(AF42*$C42)+(AF43*$C43)+(AF44*$C44)+(AF45*$C45)+(AF46*$C46)+(AF47*$C47)+(AF48*$C48)+(AF49*$C49)+(AF50*$C50)+(AF51*$C51)</f>
        <v>11019</v>
      </c>
      <c r="AG52" s="53" t="n">
        <f aca="false">(AG39*$C39)+(AG40*$C40)+(AG41*$C41)+(AG42*$C42)+(AG43*$C43)+(AG44*$C44)+(AG45*$C45)+(AG46*$C46)+(AG47*$C47)+(AG48*$C48)+(AG49*$C49)+(AG50*$C50)+(AG51*$C51)</f>
        <v>9919</v>
      </c>
      <c r="AH52" s="55" t="n">
        <f aca="false">(AH39*$C39)+(AH40*$C40)+(AH41*$C41)+(AH42*$C42)+(AH43*$C43)+(AH44*$C44)+(AH45*$C45)+(AH46*$C46)+(AH47*$C47)+(AH48*$C48)+(AH49*$C49)+(AH50*$C50)+(AH51*$C51)</f>
        <v>9919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56"/>
      <c r="B53" s="57" t="s">
        <v>12</v>
      </c>
      <c r="C53" s="58" t="n">
        <v>0.0489</v>
      </c>
      <c r="D53" s="59"/>
      <c r="E53" s="53" t="n">
        <f aca="false">E52*$C53</f>
        <v>627.6804</v>
      </c>
      <c r="F53" s="53" t="n">
        <f aca="false">F52*$C53</f>
        <v>627.6804</v>
      </c>
      <c r="G53" s="53" t="n">
        <f aca="false">G52*$C53</f>
        <v>577.2645</v>
      </c>
      <c r="H53" s="53" t="n">
        <f aca="false">H52*$C53</f>
        <v>577.2645</v>
      </c>
      <c r="I53" s="53" t="n">
        <f aca="false">I52*$C53</f>
        <v>577.2645</v>
      </c>
      <c r="J53" s="53" t="n">
        <f aca="false">J52*$C53</f>
        <v>577.2645</v>
      </c>
      <c r="K53" s="53" t="n">
        <f aca="false">K52*$C53</f>
        <v>577.2645</v>
      </c>
      <c r="L53" s="53" t="n">
        <f aca="false">L52*$C53</f>
        <v>538.8291</v>
      </c>
      <c r="M53" s="53" t="n">
        <f aca="false">M52*$C53</f>
        <v>538.8291</v>
      </c>
      <c r="N53" s="53" t="n">
        <f aca="false">N52*$C53</f>
        <v>538.8291</v>
      </c>
      <c r="O53" s="53" t="n">
        <f aca="false">O52*$C53</f>
        <v>538.8291</v>
      </c>
      <c r="P53" s="53" t="n">
        <f aca="false">P52*$C53</f>
        <v>538.8291</v>
      </c>
      <c r="Q53" s="53" t="n">
        <f aca="false">Q52*$C53</f>
        <v>538.8291</v>
      </c>
      <c r="R53" s="53" t="n">
        <f aca="false">R52*$C53</f>
        <v>538.8291</v>
      </c>
      <c r="S53" s="53" t="n">
        <f aca="false">S52*$C53</f>
        <v>538.8291</v>
      </c>
      <c r="T53" s="53" t="n">
        <f aca="false">T52*$C53</f>
        <v>538.8291</v>
      </c>
      <c r="U53" s="53" t="n">
        <f aca="false">U52*$C53</f>
        <v>538.8291</v>
      </c>
      <c r="V53" s="53" t="n">
        <f aca="false">V52*$C53</f>
        <v>538.8291</v>
      </c>
      <c r="W53" s="53" t="n">
        <f aca="false">W52*$C53</f>
        <v>538.8291</v>
      </c>
      <c r="X53" s="53" t="n">
        <f aca="false">X52*$C53</f>
        <v>538.8291</v>
      </c>
      <c r="Y53" s="53" t="n">
        <f aca="false">Y52*$C53</f>
        <v>538.8291</v>
      </c>
      <c r="Z53" s="53" t="n">
        <f aca="false">Z52*$C53</f>
        <v>538.8291</v>
      </c>
      <c r="AA53" s="53" t="n">
        <f aca="false">AA52*$C53</f>
        <v>538.8291</v>
      </c>
      <c r="AB53" s="53" t="n">
        <f aca="false">AB52*$C53</f>
        <v>538.8291</v>
      </c>
      <c r="AC53" s="53" t="n">
        <f aca="false">AC52*$C53</f>
        <v>538.8291</v>
      </c>
      <c r="AD53" s="53" t="n">
        <f aca="false">AD52*$C53</f>
        <v>538.8291</v>
      </c>
      <c r="AE53" s="53" t="n">
        <f aca="false">AE52*$C53</f>
        <v>538.8291</v>
      </c>
      <c r="AF53" s="53" t="n">
        <f aca="false">AF52*$C53</f>
        <v>538.8291</v>
      </c>
      <c r="AG53" s="53" t="n">
        <f aca="false">AG52*$C53</f>
        <v>485.0391</v>
      </c>
      <c r="AH53" s="55" t="n">
        <f aca="false">AH52*$C53</f>
        <v>485.0391</v>
      </c>
      <c r="AI53" s="61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15.95" hidden="false" customHeight="true" outlineLevel="0" collapsed="false">
      <c r="A54" s="56"/>
      <c r="B54" s="63" t="s">
        <v>13</v>
      </c>
      <c r="C54" s="64"/>
      <c r="D54" s="59"/>
      <c r="E54" s="67" t="n">
        <f aca="false">E52-E53</f>
        <v>12208.3196</v>
      </c>
      <c r="F54" s="67" t="n">
        <f aca="false">F52-F53</f>
        <v>12208.3196</v>
      </c>
      <c r="G54" s="67" t="n">
        <f aca="false">G52-G53</f>
        <v>11227.7355</v>
      </c>
      <c r="H54" s="67" t="n">
        <f aca="false">H52-H53</f>
        <v>11227.7355</v>
      </c>
      <c r="I54" s="67" t="n">
        <f aca="false">I52-I53</f>
        <v>11227.7355</v>
      </c>
      <c r="J54" s="67" t="n">
        <f aca="false">J52-J53</f>
        <v>11227.7355</v>
      </c>
      <c r="K54" s="67" t="n">
        <f aca="false">K52-K53</f>
        <v>11227.7355</v>
      </c>
      <c r="L54" s="67" t="n">
        <f aca="false">L52-L53</f>
        <v>10480.1709</v>
      </c>
      <c r="M54" s="67" t="n">
        <f aca="false">M52-M53</f>
        <v>10480.1709</v>
      </c>
      <c r="N54" s="67" t="n">
        <f aca="false">N52-N53</f>
        <v>10480.1709</v>
      </c>
      <c r="O54" s="67" t="n">
        <f aca="false">O52-O53</f>
        <v>10480.1709</v>
      </c>
      <c r="P54" s="67" t="n">
        <f aca="false">P52-P53</f>
        <v>10480.1709</v>
      </c>
      <c r="Q54" s="67" t="n">
        <f aca="false">Q52-Q53</f>
        <v>10480.1709</v>
      </c>
      <c r="R54" s="67" t="n">
        <f aca="false">R52-R53</f>
        <v>10480.1709</v>
      </c>
      <c r="S54" s="67" t="n">
        <f aca="false">S52-S53</f>
        <v>10480.1709</v>
      </c>
      <c r="T54" s="67" t="n">
        <f aca="false">T52-T53</f>
        <v>10480.1709</v>
      </c>
      <c r="U54" s="67" t="n">
        <f aca="false">U52-U53</f>
        <v>10480.1709</v>
      </c>
      <c r="V54" s="67" t="n">
        <f aca="false">V52-V53</f>
        <v>10480.1709</v>
      </c>
      <c r="W54" s="67" t="n">
        <f aca="false">W52-W53</f>
        <v>10480.1709</v>
      </c>
      <c r="X54" s="67" t="n">
        <f aca="false">X52-X53</f>
        <v>10480.1709</v>
      </c>
      <c r="Y54" s="67" t="n">
        <f aca="false">Y52-Y53</f>
        <v>10480.1709</v>
      </c>
      <c r="Z54" s="67" t="n">
        <f aca="false">Z52-Z53</f>
        <v>10480.1709</v>
      </c>
      <c r="AA54" s="67" t="n">
        <f aca="false">AA52-AA53</f>
        <v>10480.1709</v>
      </c>
      <c r="AB54" s="67" t="n">
        <f aca="false">AB52-AB53</f>
        <v>10480.1709</v>
      </c>
      <c r="AC54" s="67" t="n">
        <f aca="false">AC52-AC53</f>
        <v>10480.1709</v>
      </c>
      <c r="AD54" s="67" t="n">
        <f aca="false">AD52-AD53</f>
        <v>10480.1709</v>
      </c>
      <c r="AE54" s="67" t="n">
        <f aca="false">AE52-AE53</f>
        <v>10480.1709</v>
      </c>
      <c r="AF54" s="67" t="n">
        <f aca="false">AF52-AF53</f>
        <v>10480.1709</v>
      </c>
      <c r="AG54" s="67" t="n">
        <f aca="false">AG52-AG53</f>
        <v>9433.9609</v>
      </c>
      <c r="AH54" s="69" t="n">
        <f aca="false">AH52-AH53</f>
        <v>9433.9609</v>
      </c>
      <c r="AI54" s="61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5.95" hidden="false" customHeight="true" outlineLevel="0" collapsed="false">
      <c r="A55" s="18"/>
      <c r="B55" s="70" t="s">
        <v>14</v>
      </c>
      <c r="C55" s="71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8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5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72"/>
      <c r="C56" s="18" t="n">
        <f aca="false">SUM(E54:AH54)/31</f>
        <v>10306.6718516129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5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5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76" t="n">
        <v>1</v>
      </c>
      <c r="B58" s="77" t="s">
        <v>41</v>
      </c>
      <c r="C58" s="76" t="n">
        <v>1100</v>
      </c>
      <c r="D58" s="78"/>
      <c r="E58" s="81" t="n">
        <v>0.99</v>
      </c>
      <c r="F58" s="81" t="n">
        <v>0.99</v>
      </c>
      <c r="G58" s="81" t="n">
        <v>0.99</v>
      </c>
      <c r="H58" s="81" t="n">
        <v>0.99</v>
      </c>
      <c r="I58" s="81" t="n">
        <v>0.99</v>
      </c>
      <c r="J58" s="81" t="n">
        <v>0.99</v>
      </c>
      <c r="K58" s="81" t="n">
        <v>0.99</v>
      </c>
      <c r="L58" s="81" t="n">
        <v>0.99</v>
      </c>
      <c r="M58" s="81" t="n">
        <v>0.99</v>
      </c>
      <c r="N58" s="81" t="n">
        <v>0.99</v>
      </c>
      <c r="O58" s="81" t="n">
        <v>0.99</v>
      </c>
      <c r="P58" s="81" t="n">
        <v>0.99</v>
      </c>
      <c r="Q58" s="81" t="n">
        <v>0.99</v>
      </c>
      <c r="R58" s="81" t="n">
        <v>0.99</v>
      </c>
      <c r="S58" s="81" t="n">
        <v>0.99</v>
      </c>
      <c r="T58" s="81" t="n">
        <v>0.99</v>
      </c>
      <c r="U58" s="81" t="n">
        <v>0.99</v>
      </c>
      <c r="V58" s="81" t="n">
        <v>0.99</v>
      </c>
      <c r="W58" s="81" t="n">
        <v>0.99</v>
      </c>
      <c r="X58" s="81" t="n">
        <v>0.99</v>
      </c>
      <c r="Y58" s="81" t="n">
        <v>0.99</v>
      </c>
      <c r="Z58" s="81" t="n">
        <v>0.99</v>
      </c>
      <c r="AA58" s="81" t="n">
        <v>0.99</v>
      </c>
      <c r="AB58" s="81" t="n">
        <v>0.99</v>
      </c>
      <c r="AC58" s="81" t="n">
        <v>0.99</v>
      </c>
      <c r="AD58" s="81" t="n">
        <v>0.99</v>
      </c>
      <c r="AE58" s="81" t="n">
        <v>0.99</v>
      </c>
      <c r="AF58" s="81" t="n">
        <v>0.99</v>
      </c>
      <c r="AG58" s="81" t="n">
        <v>0.99</v>
      </c>
      <c r="AH58" s="91" t="n">
        <v>0.99</v>
      </c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4" t="n">
        <v>1</v>
      </c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76" t="n">
        <f aca="false">+A59+1</f>
        <v>3</v>
      </c>
      <c r="B60" s="77" t="s">
        <v>43</v>
      </c>
      <c r="C60" s="76" t="n">
        <v>1105</v>
      </c>
      <c r="D60" s="78"/>
      <c r="E60" s="81" t="n">
        <v>0.98</v>
      </c>
      <c r="F60" s="81" t="n">
        <v>0.98</v>
      </c>
      <c r="G60" s="81" t="n">
        <v>0.98</v>
      </c>
      <c r="H60" s="81" t="n">
        <v>0.98</v>
      </c>
      <c r="I60" s="81" t="n">
        <v>0.98</v>
      </c>
      <c r="J60" s="81" t="n">
        <v>0.98</v>
      </c>
      <c r="K60" s="81" t="n">
        <v>0.98</v>
      </c>
      <c r="L60" s="81" t="n">
        <v>0.98</v>
      </c>
      <c r="M60" s="81" t="n">
        <v>0.98</v>
      </c>
      <c r="N60" s="81" t="n">
        <v>0.98</v>
      </c>
      <c r="O60" s="81" t="n">
        <v>0.98</v>
      </c>
      <c r="P60" s="81" t="n">
        <v>0.98</v>
      </c>
      <c r="Q60" s="81" t="n">
        <v>0.98</v>
      </c>
      <c r="R60" s="81" t="n">
        <v>0.98</v>
      </c>
      <c r="S60" s="81" t="n">
        <v>0.98</v>
      </c>
      <c r="T60" s="81" t="n">
        <v>0.98</v>
      </c>
      <c r="U60" s="81" t="n">
        <v>0.98</v>
      </c>
      <c r="V60" s="81" t="n">
        <v>0.98</v>
      </c>
      <c r="W60" s="81" t="n">
        <v>0.98</v>
      </c>
      <c r="X60" s="81" t="n">
        <v>0.98</v>
      </c>
      <c r="Y60" s="81" t="n">
        <v>0.98</v>
      </c>
      <c r="Z60" s="81" t="n">
        <v>0.98</v>
      </c>
      <c r="AA60" s="81" t="n">
        <v>0.98</v>
      </c>
      <c r="AB60" s="81" t="n">
        <v>0.98</v>
      </c>
      <c r="AC60" s="81" t="n">
        <v>0.98</v>
      </c>
      <c r="AD60" s="81" t="n">
        <v>0.98</v>
      </c>
      <c r="AE60" s="81" t="n">
        <v>0.98</v>
      </c>
      <c r="AF60" s="81" t="n">
        <v>0.98</v>
      </c>
      <c r="AG60" s="81" t="n">
        <v>0.98</v>
      </c>
      <c r="AH60" s="91" t="n">
        <v>0.98</v>
      </c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76" t="n">
        <f aca="false">+A60+1</f>
        <v>4</v>
      </c>
      <c r="B61" s="77" t="s">
        <v>44</v>
      </c>
      <c r="C61" s="76" t="n">
        <v>1105</v>
      </c>
      <c r="D61" s="78"/>
      <c r="E61" s="81" t="n">
        <v>0.97</v>
      </c>
      <c r="F61" s="81" t="n">
        <v>0.97</v>
      </c>
      <c r="G61" s="81" t="n">
        <v>0.97</v>
      </c>
      <c r="H61" s="81" t="n">
        <v>0.97</v>
      </c>
      <c r="I61" s="81" t="n">
        <v>0.97</v>
      </c>
      <c r="J61" s="81" t="n">
        <v>0.97</v>
      </c>
      <c r="K61" s="81" t="n">
        <v>0.97</v>
      </c>
      <c r="L61" s="81" t="n">
        <v>0.97</v>
      </c>
      <c r="M61" s="81" t="n">
        <v>0.97</v>
      </c>
      <c r="N61" s="81" t="n">
        <v>0.97</v>
      </c>
      <c r="O61" s="81" t="n">
        <v>0.97</v>
      </c>
      <c r="P61" s="81" t="n">
        <v>0.97</v>
      </c>
      <c r="Q61" s="81" t="n">
        <v>0.97</v>
      </c>
      <c r="R61" s="81" t="n">
        <v>0.97</v>
      </c>
      <c r="S61" s="81" t="n">
        <v>0.97</v>
      </c>
      <c r="T61" s="101" t="n">
        <v>0.97</v>
      </c>
      <c r="U61" s="101" t="n">
        <v>0.97</v>
      </c>
      <c r="V61" s="101" t="n">
        <v>0.97</v>
      </c>
      <c r="W61" s="101" t="n">
        <v>0.97</v>
      </c>
      <c r="X61" s="101" t="n">
        <v>0.97</v>
      </c>
      <c r="Y61" s="101" t="n">
        <v>0.97</v>
      </c>
      <c r="Z61" s="101" t="n">
        <v>0.97</v>
      </c>
      <c r="AA61" s="101" t="n">
        <v>0.97</v>
      </c>
      <c r="AB61" s="101" t="n">
        <v>0.97</v>
      </c>
      <c r="AC61" s="101" t="n">
        <v>0.97</v>
      </c>
      <c r="AD61" s="101" t="n">
        <v>0.97</v>
      </c>
      <c r="AE61" s="101" t="n">
        <v>0.97</v>
      </c>
      <c r="AF61" s="101" t="n">
        <v>0.97</v>
      </c>
      <c r="AG61" s="101" t="n">
        <v>0.97</v>
      </c>
      <c r="AH61" s="124" t="n">
        <v>0.97</v>
      </c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4" t="n">
        <v>1</v>
      </c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4" t="n">
        <v>1</v>
      </c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4" t="n">
        <v>1</v>
      </c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72" t="s">
        <v>48</v>
      </c>
      <c r="C65" s="18" t="n">
        <v>503</v>
      </c>
      <c r="D65" s="20"/>
      <c r="E65" s="23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</v>
      </c>
      <c r="AA65" s="23" t="n">
        <v>0</v>
      </c>
      <c r="AB65" s="23" t="n">
        <v>0</v>
      </c>
      <c r="AC65" s="23" t="n">
        <v>0</v>
      </c>
      <c r="AD65" s="23" t="n">
        <v>0</v>
      </c>
      <c r="AE65" s="23" t="n">
        <v>0</v>
      </c>
      <c r="AF65" s="23" t="n">
        <v>0</v>
      </c>
      <c r="AG65" s="23" t="n">
        <v>0</v>
      </c>
      <c r="AH65" s="92" t="n">
        <v>0</v>
      </c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4" t="n">
        <v>1</v>
      </c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4" t="n">
        <v>1</v>
      </c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4" t="n">
        <v>1</v>
      </c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4" t="n">
        <v>1</v>
      </c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4" t="n">
        <v>1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3" t="n">
        <f aca="false">+A70+1</f>
        <v>14</v>
      </c>
      <c r="B71" s="84" t="s">
        <v>54</v>
      </c>
      <c r="C71" s="83" t="n">
        <v>789</v>
      </c>
      <c r="D71" s="85" t="n">
        <v>0</v>
      </c>
      <c r="E71" s="45" t="n">
        <v>1</v>
      </c>
      <c r="F71" s="45" t="n">
        <v>1</v>
      </c>
      <c r="G71" s="45" t="n">
        <v>1</v>
      </c>
      <c r="H71" s="45" t="n">
        <v>1</v>
      </c>
      <c r="I71" s="45" t="n">
        <v>1</v>
      </c>
      <c r="J71" s="45" t="n">
        <v>1</v>
      </c>
      <c r="K71" s="45" t="n">
        <v>1</v>
      </c>
      <c r="L71" s="45" t="n">
        <v>1</v>
      </c>
      <c r="M71" s="45" t="n">
        <v>1</v>
      </c>
      <c r="N71" s="45" t="n">
        <v>1</v>
      </c>
      <c r="O71" s="45" t="n">
        <v>1</v>
      </c>
      <c r="P71" s="45" t="n">
        <v>1</v>
      </c>
      <c r="Q71" s="45" t="n">
        <v>1</v>
      </c>
      <c r="R71" s="45" t="n">
        <v>1</v>
      </c>
      <c r="S71" s="45" t="n">
        <v>1</v>
      </c>
      <c r="T71" s="45" t="n">
        <v>1</v>
      </c>
      <c r="U71" s="45" t="n">
        <v>1</v>
      </c>
      <c r="V71" s="45" t="n">
        <v>1</v>
      </c>
      <c r="W71" s="45" t="n">
        <v>1</v>
      </c>
      <c r="X71" s="45" t="n">
        <v>1</v>
      </c>
      <c r="Y71" s="45" t="n">
        <v>1</v>
      </c>
      <c r="Z71" s="45" t="n">
        <v>1</v>
      </c>
      <c r="AA71" s="45" t="n">
        <v>1</v>
      </c>
      <c r="AB71" s="45" t="n">
        <v>1</v>
      </c>
      <c r="AC71" s="45" t="n">
        <v>1</v>
      </c>
      <c r="AD71" s="45" t="n">
        <v>1</v>
      </c>
      <c r="AE71" s="45" t="n">
        <v>1</v>
      </c>
      <c r="AF71" s="45" t="n">
        <v>1</v>
      </c>
      <c r="AG71" s="45" t="n">
        <v>1</v>
      </c>
      <c r="AH71" s="46" t="n">
        <v>1</v>
      </c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47"/>
      <c r="B72" s="48" t="s">
        <v>11</v>
      </c>
      <c r="C72" s="49"/>
      <c r="D72" s="50"/>
      <c r="E72" s="53" t="n">
        <f aca="false">(E58*$C58)+(E59*$C59)+(E60*$C60)+(E61*$C61)+(E62*$C62)+(E63*$C63)+(E64*$C64)+(E65*$C65)+(E66*$C66)+(E67*$C67)+(E68*$C68)+(E69*$C69)+(E70*$C70)+(E71*$C71)</f>
        <v>12048.63</v>
      </c>
      <c r="F72" s="53" t="n">
        <f aca="false">(F58*$C58)+(F59*$C59)+(F60*$C60)+(F61*$C61)+(F62*$C62)+(F63*$C63)+(F64*$C64)+(F65*$C65)+(F66*$C66)+(F67*$C67)+(F68*$C68)+(F69*$C69)+(F70*$C70)+(F71*$C71)</f>
        <v>12048.63</v>
      </c>
      <c r="G72" s="53" t="n">
        <f aca="false">(G58*$C58)+(G59*$C59)+(G60*$C60)+(G61*$C61)+(G62*$C62)+(G63*$C63)+(G64*$C64)+(G65*$C65)+(G66*$C66)+(G67*$C67)+(G68*$C68)+(G69*$C69)+(G70*$C70)+(G71*$C71)</f>
        <v>12048.63</v>
      </c>
      <c r="H72" s="53" t="n">
        <f aca="false">(H58*$C58)+(H59*$C59)+(H60*$C60)+(H61*$C61)+(H62*$C62)+(H63*$C63)+(H64*$C64)+(H65*$C65)+(H66*$C66)+(H67*$C67)+(H68*$C68)+(H69*$C69)+(H70*$C70)+(H71*$C71)</f>
        <v>12048.63</v>
      </c>
      <c r="I72" s="53" t="n">
        <f aca="false">(I58*$C58)+(I59*$C59)+(I60*$C60)+(I61*$C61)+(I62*$C62)+(I63*$C63)+(I64*$C64)+(I65*$C65)+(I66*$C66)+(I67*$C67)+(I68*$C68)+(I69*$C69)+(I70*$C70)+(I71*$C71)</f>
        <v>12048.63</v>
      </c>
      <c r="J72" s="53" t="n">
        <f aca="false">(J58*$C58)+(J59*$C59)+(J60*$C60)+(J61*$C61)+(J62*$C62)+(J63*$C63)+(J64*$C64)+(J65*$C65)+(J66*$C66)+(J67*$C67)+(J68*$C68)+(J69*$C69)+(J70*$C70)+(J71*$C71)</f>
        <v>12048.63</v>
      </c>
      <c r="K72" s="53" t="n">
        <f aca="false">(K58*$C58)+(K59*$C59)+(K60*$C60)+(K61*$C61)+(K62*$C62)+(K63*$C63)+(K64*$C64)+(K65*$C65)+(K66*$C66)+(K67*$C67)+(K68*$C68)+(K69*$C69)+(K70*$C70)+(K71*$C71)</f>
        <v>12048.63</v>
      </c>
      <c r="L72" s="53" t="n">
        <f aca="false">(L58*$C58)+(L59*$C59)+(L60*$C60)+(L61*$C61)+(L62*$C62)+(L63*$C63)+(L64*$C64)+(L65*$C65)+(L66*$C66)+(L67*$C67)+(L68*$C68)+(L69*$C69)+(L70*$C70)+(L71*$C71)</f>
        <v>12048.63</v>
      </c>
      <c r="M72" s="53" t="n">
        <f aca="false">(M58*$C58)+(M59*$C59)+(M60*$C60)+(M61*$C61)+(M62*$C62)+(M63*$C63)+(M64*$C64)+(M65*$C65)+(M66*$C66)+(M67*$C67)+(M68*$C68)+(M69*$C69)+(M70*$C70)+(M71*$C71)</f>
        <v>12048.63</v>
      </c>
      <c r="N72" s="53" t="n">
        <f aca="false">(N58*$C58)+(N59*$C59)+(N60*$C60)+(N61*$C61)+(N62*$C62)+(N63*$C63)+(N64*$C64)+(N65*$C65)+(N66*$C66)+(N67*$C67)+(N68*$C68)+(N69*$C69)+(N70*$C70)+(N71*$C71)</f>
        <v>12048.63</v>
      </c>
      <c r="O72" s="53" t="n">
        <f aca="false">(O58*$C58)+(O59*$C59)+(O60*$C60)+(O61*$C61)+(O62*$C62)+(O63*$C63)+(O64*$C64)+(O65*$C65)+(O66*$C66)+(O67*$C67)+(O68*$C68)+(O69*$C69)+(O70*$C70)+(O71*$C71)</f>
        <v>12048.63</v>
      </c>
      <c r="P72" s="53" t="n">
        <f aca="false">(P58*$C58)+(P59*$C59)+(P60*$C60)+(P61*$C61)+(P62*$C62)+(P63*$C63)+(P64*$C64)+(P65*$C65)+(P66*$C66)+(P67*$C67)+(P68*$C68)+(P69*$C69)+(P70*$C70)+(P71*$C71)</f>
        <v>12048.63</v>
      </c>
      <c r="Q72" s="53" t="n">
        <f aca="false">(Q58*$C58)+(Q59*$C59)+(Q60*$C60)+(Q61*$C61)+(Q62*$C62)+(Q63*$C63)+(Q64*$C64)+(Q65*$C65)+(Q66*$C66)+(Q67*$C67)+(Q68*$C68)+(Q69*$C69)+(Q70*$C70)+(Q71*$C71)</f>
        <v>12048.63</v>
      </c>
      <c r="R72" s="53" t="n">
        <f aca="false">(R58*$C58)+(R59*$C59)+(R60*$C60)+(R61*$C61)+(R62*$C62)+(R63*$C63)+(R64*$C64)+(R65*$C65)+(R66*$C66)+(R67*$C67)+(R68*$C68)+(R69*$C69)+(R70*$C70)+(R71*$C71)</f>
        <v>12048.63</v>
      </c>
      <c r="S72" s="53" t="n">
        <f aca="false">(S58*$C58)+(S59*$C59)+(S60*$C60)+(S61*$C61)+(S62*$C62)+(S63*$C63)+(S64*$C64)+(S65*$C65)+(S66*$C66)+(S67*$C67)+(S68*$C68)+(S69*$C69)+(S70*$C70)+(S71*$C71)</f>
        <v>12048.63</v>
      </c>
      <c r="T72" s="53" t="n">
        <f aca="false">(T58*$C58)+(T59*$C59)+(T60*$C60)+(T61*$C61)+(T62*$C62)+(T63*$C63)+(T64*$C64)+(T65*$C65)+(T66*$C66)+(T67*$C67)+(T68*$C68)+(T69*$C69)+(T70*$C70)+(T71*$C71)</f>
        <v>12048.63</v>
      </c>
      <c r="U72" s="53" t="n">
        <f aca="false">(U58*$C58)+(U59*$C59)+(U60*$C60)+(U61*$C61)+(U62*$C62)+(U63*$C63)+(U64*$C64)+(U65*$C65)+(U66*$C66)+(U67*$C67)+(U68*$C68)+(U69*$C69)+(U70*$C70)+(U71*$C71)</f>
        <v>12048.63</v>
      </c>
      <c r="V72" s="53" t="n">
        <f aca="false">(V58*$C58)+(V59*$C59)+(V60*$C60)+(V61*$C61)+(V62*$C62)+(V63*$C63)+(V64*$C64)+(V65*$C65)+(V66*$C66)+(V67*$C67)+(V68*$C68)+(V69*$C69)+(V70*$C70)+(V71*$C71)</f>
        <v>12048.63</v>
      </c>
      <c r="W72" s="53" t="n">
        <f aca="false">(W58*$C58)+(W59*$C59)+(W60*$C60)+(W61*$C61)+(W62*$C62)+(W63*$C63)+(W64*$C64)+(W65*$C65)+(W66*$C66)+(W67*$C67)+(W68*$C68)+(W69*$C69)+(W70*$C70)+(W71*$C71)</f>
        <v>12048.63</v>
      </c>
      <c r="X72" s="53" t="n">
        <f aca="false">(X58*$C58)+(X59*$C59)+(X60*$C60)+(X61*$C61)+(X62*$C62)+(X63*$C63)+(X64*$C64)+(X65*$C65)+(X66*$C66)+(X67*$C67)+(X68*$C68)+(X69*$C69)+(X70*$C70)+(X71*$C71)</f>
        <v>12048.63</v>
      </c>
      <c r="Y72" s="53" t="n">
        <f aca="false">(Y58*$C58)+(Y59*$C59)+(Y60*$C60)+(Y61*$C61)+(Y62*$C62)+(Y63*$C63)+(Y64*$C64)+(Y65*$C65)+(Y66*$C66)+(Y67*$C67)+(Y68*$C68)+(Y69*$C69)+(Y70*$C70)+(Y71*$C71)</f>
        <v>12048.63</v>
      </c>
      <c r="Z72" s="53" t="n">
        <f aca="false">(Z58*$C58)+(Z59*$C59)+(Z60*$C60)+(Z61*$C61)+(Z62*$C62)+(Z63*$C63)+(Z64*$C64)+(Z65*$C65)+(Z66*$C66)+(Z67*$C67)+(Z68*$C68)+(Z69*$C69)+(Z70*$C70)+(Z71*$C71)</f>
        <v>11565.75</v>
      </c>
      <c r="AA72" s="53" t="n">
        <f aca="false">(AA58*$C58)+(AA59*$C59)+(AA60*$C60)+(AA61*$C61)+(AA62*$C62)+(AA63*$C63)+(AA64*$C64)+(AA65*$C65)+(AA66*$C66)+(AA67*$C67)+(AA68*$C68)+(AA69*$C69)+(AA70*$C70)+(AA71*$C71)</f>
        <v>11565.75</v>
      </c>
      <c r="AB72" s="53" t="n">
        <f aca="false">(AB58*$C58)+(AB59*$C59)+(AB60*$C60)+(AB61*$C61)+(AB62*$C62)+(AB63*$C63)+(AB64*$C64)+(AB65*$C65)+(AB66*$C66)+(AB67*$C67)+(AB68*$C68)+(AB69*$C69)+(AB70*$C70)+(AB71*$C71)</f>
        <v>11565.75</v>
      </c>
      <c r="AC72" s="53" t="n">
        <f aca="false">(AC58*$C58)+(AC59*$C59)+(AC60*$C60)+(AC61*$C61)+(AC62*$C62)+(AC63*$C63)+(AC64*$C64)+(AC65*$C65)+(AC66*$C66)+(AC67*$C67)+(AC68*$C68)+(AC69*$C69)+(AC70*$C70)+(AC71*$C71)</f>
        <v>11565.75</v>
      </c>
      <c r="AD72" s="53" t="n">
        <f aca="false">(AD58*$C58)+(AD59*$C59)+(AD60*$C60)+(AD61*$C61)+(AD62*$C62)+(AD63*$C63)+(AD64*$C64)+(AD65*$C65)+(AD66*$C66)+(AD67*$C67)+(AD68*$C68)+(AD69*$C69)+(AD70*$C70)+(AD71*$C71)</f>
        <v>11565.75</v>
      </c>
      <c r="AE72" s="53" t="n">
        <f aca="false">(AE58*$C58)+(AE59*$C59)+(AE60*$C60)+(AE61*$C61)+(AE62*$C62)+(AE63*$C63)+(AE64*$C64)+(AE65*$C65)+(AE66*$C66)+(AE67*$C67)+(AE68*$C68)+(AE69*$C69)+(AE70*$C70)+(AE71*$C71)</f>
        <v>11565.75</v>
      </c>
      <c r="AF72" s="53" t="n">
        <f aca="false">(AF58*$C58)+(AF59*$C59)+(AF60*$C60)+(AF61*$C61)+(AF62*$C62)+(AF63*$C63)+(AF64*$C64)+(AF65*$C65)+(AF66*$C66)+(AF67*$C67)+(AF68*$C68)+(AF69*$C69)+(AF70*$C70)+(AF71*$C71)</f>
        <v>11565.75</v>
      </c>
      <c r="AG72" s="53" t="n">
        <f aca="false">(AG58*$C58)+(AG59*$C59)+(AG60*$C60)+(AG61*$C61)+(AG62*$C62)+(AG63*$C63)+(AG64*$C64)+(AG65*$C65)+(AG66*$C66)+(AG67*$C67)+(AG68*$C68)+(AG69*$C69)+(AG70*$C70)+(AG71*$C71)</f>
        <v>11565.75</v>
      </c>
      <c r="AH72" s="55" t="n">
        <f aca="false">(AH58*$C58)+(AH59*$C59)+(AH60*$C60)+(AH61*$C61)+(AH62*$C62)+(AH63*$C63)+(AH64*$C64)+(AH65*$C65)+(AH66*$C66)+(AH67*$C67)+(AH68*$C68)+(AH69*$C69)+(AH70*$C70)+(AH71*$C71)</f>
        <v>11565.75</v>
      </c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56"/>
      <c r="B73" s="57" t="s">
        <v>12</v>
      </c>
      <c r="C73" s="58" t="n">
        <v>0.0284</v>
      </c>
      <c r="D73" s="59"/>
      <c r="E73" s="53" t="n">
        <f aca="false">E72*$C73</f>
        <v>342.181092</v>
      </c>
      <c r="F73" s="53" t="n">
        <f aca="false">F72*$C73</f>
        <v>342.181092</v>
      </c>
      <c r="G73" s="53" t="n">
        <f aca="false">G72*$C73</f>
        <v>342.181092</v>
      </c>
      <c r="H73" s="53" t="n">
        <f aca="false">H72*$C73</f>
        <v>342.181092</v>
      </c>
      <c r="I73" s="53" t="n">
        <f aca="false">I72*$C73</f>
        <v>342.181092</v>
      </c>
      <c r="J73" s="53" t="n">
        <f aca="false">J72*$C73</f>
        <v>342.181092</v>
      </c>
      <c r="K73" s="53" t="n">
        <f aca="false">K72*$C73</f>
        <v>342.181092</v>
      </c>
      <c r="L73" s="53" t="n">
        <f aca="false">L72*$C73</f>
        <v>342.181092</v>
      </c>
      <c r="M73" s="53" t="n">
        <f aca="false">M72*$C73</f>
        <v>342.181092</v>
      </c>
      <c r="N73" s="53" t="n">
        <f aca="false">N72*$C73</f>
        <v>342.181092</v>
      </c>
      <c r="O73" s="53" t="n">
        <f aca="false">O72*$C73</f>
        <v>342.181092</v>
      </c>
      <c r="P73" s="53" t="n">
        <f aca="false">P72*$C73</f>
        <v>342.181092</v>
      </c>
      <c r="Q73" s="53" t="n">
        <f aca="false">Q72*$C73</f>
        <v>342.181092</v>
      </c>
      <c r="R73" s="53" t="n">
        <f aca="false">R72*$C73</f>
        <v>342.181092</v>
      </c>
      <c r="S73" s="53" t="n">
        <f aca="false">S72*$C73</f>
        <v>342.181092</v>
      </c>
      <c r="T73" s="53" t="n">
        <f aca="false">T72*$C73</f>
        <v>342.181092</v>
      </c>
      <c r="U73" s="53" t="n">
        <f aca="false">U72*$C73</f>
        <v>342.181092</v>
      </c>
      <c r="V73" s="53" t="n">
        <f aca="false">V72*$C73</f>
        <v>342.181092</v>
      </c>
      <c r="W73" s="53" t="n">
        <f aca="false">W72*$C73</f>
        <v>342.181092</v>
      </c>
      <c r="X73" s="53" t="n">
        <f aca="false">X72*$C73</f>
        <v>342.181092</v>
      </c>
      <c r="Y73" s="53" t="n">
        <f aca="false">Y72*$C73</f>
        <v>342.181092</v>
      </c>
      <c r="Z73" s="53" t="n">
        <f aca="false">Z72*$C73</f>
        <v>328.4673</v>
      </c>
      <c r="AA73" s="53" t="n">
        <f aca="false">AA72*$C73</f>
        <v>328.4673</v>
      </c>
      <c r="AB73" s="53" t="n">
        <f aca="false">AB72*$C73</f>
        <v>328.4673</v>
      </c>
      <c r="AC73" s="53" t="n">
        <f aca="false">AC72*$C73</f>
        <v>328.4673</v>
      </c>
      <c r="AD73" s="53" t="n">
        <f aca="false">AD72*$C73</f>
        <v>328.4673</v>
      </c>
      <c r="AE73" s="53" t="n">
        <f aca="false">AE72*$C73</f>
        <v>328.4673</v>
      </c>
      <c r="AF73" s="53" t="n">
        <f aca="false">AF72*$C73</f>
        <v>328.4673</v>
      </c>
      <c r="AG73" s="53" t="n">
        <f aca="false">AG72*$C73</f>
        <v>328.4673</v>
      </c>
      <c r="AH73" s="55" t="n">
        <f aca="false">AH72*$C73</f>
        <v>328.4673</v>
      </c>
      <c r="AI73" s="61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</row>
    <row r="74" customFormat="false" ht="15.95" hidden="false" customHeight="true" outlineLevel="0" collapsed="false">
      <c r="A74" s="56"/>
      <c r="B74" s="63" t="s">
        <v>13</v>
      </c>
      <c r="C74" s="64"/>
      <c r="D74" s="59"/>
      <c r="E74" s="67" t="n">
        <f aca="false">E72-E73</f>
        <v>11706.448908</v>
      </c>
      <c r="F74" s="67" t="n">
        <f aca="false">F72-F73</f>
        <v>11706.448908</v>
      </c>
      <c r="G74" s="67" t="n">
        <f aca="false">G72-G73</f>
        <v>11706.448908</v>
      </c>
      <c r="H74" s="67" t="n">
        <f aca="false">H72-H73</f>
        <v>11706.448908</v>
      </c>
      <c r="I74" s="67" t="n">
        <f aca="false">I72-I73</f>
        <v>11706.448908</v>
      </c>
      <c r="J74" s="67" t="n">
        <f aca="false">J72-J73</f>
        <v>11706.448908</v>
      </c>
      <c r="K74" s="67" t="n">
        <f aca="false">K72-K73</f>
        <v>11706.448908</v>
      </c>
      <c r="L74" s="67" t="n">
        <f aca="false">L72-L73</f>
        <v>11706.448908</v>
      </c>
      <c r="M74" s="67" t="n">
        <f aca="false">M72-M73</f>
        <v>11706.448908</v>
      </c>
      <c r="N74" s="67" t="n">
        <f aca="false">N72-N73</f>
        <v>11706.448908</v>
      </c>
      <c r="O74" s="67" t="n">
        <f aca="false">O72-O73</f>
        <v>11706.448908</v>
      </c>
      <c r="P74" s="67" t="n">
        <f aca="false">P72-P73</f>
        <v>11706.448908</v>
      </c>
      <c r="Q74" s="67" t="n">
        <f aca="false">Q72-Q73</f>
        <v>11706.448908</v>
      </c>
      <c r="R74" s="67" t="n">
        <f aca="false">R72-R73</f>
        <v>11706.448908</v>
      </c>
      <c r="S74" s="67" t="n">
        <f aca="false">S72-S73</f>
        <v>11706.448908</v>
      </c>
      <c r="T74" s="67" t="n">
        <f aca="false">T72-T73</f>
        <v>11706.448908</v>
      </c>
      <c r="U74" s="67" t="n">
        <f aca="false">U72-U73</f>
        <v>11706.448908</v>
      </c>
      <c r="V74" s="67" t="n">
        <f aca="false">V72-V73</f>
        <v>11706.448908</v>
      </c>
      <c r="W74" s="67" t="n">
        <f aca="false">W72-W73</f>
        <v>11706.448908</v>
      </c>
      <c r="X74" s="67" t="n">
        <f aca="false">X72-X73</f>
        <v>11706.448908</v>
      </c>
      <c r="Y74" s="67" t="n">
        <f aca="false">Y72-Y73</f>
        <v>11706.448908</v>
      </c>
      <c r="Z74" s="67" t="n">
        <f aca="false">Z72-Z73</f>
        <v>11237.2827</v>
      </c>
      <c r="AA74" s="67" t="n">
        <f aca="false">AA72-AA73</f>
        <v>11237.2827</v>
      </c>
      <c r="AB74" s="67" t="n">
        <f aca="false">AB72-AB73</f>
        <v>11237.2827</v>
      </c>
      <c r="AC74" s="67" t="n">
        <f aca="false">AC72-AC73</f>
        <v>11237.2827</v>
      </c>
      <c r="AD74" s="67" t="n">
        <f aca="false">AD72-AD73</f>
        <v>11237.2827</v>
      </c>
      <c r="AE74" s="67" t="n">
        <f aca="false">AE72-AE73</f>
        <v>11237.2827</v>
      </c>
      <c r="AF74" s="67" t="n">
        <f aca="false">AF72-AF73</f>
        <v>11237.2827</v>
      </c>
      <c r="AG74" s="67" t="n">
        <f aca="false">AG72-AG73</f>
        <v>11237.2827</v>
      </c>
      <c r="AH74" s="69" t="n">
        <f aca="false">AH72-AH73</f>
        <v>11237.2827</v>
      </c>
      <c r="AI74" s="61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</row>
    <row r="75" customFormat="false" ht="15.95" hidden="false" customHeight="true" outlineLevel="0" collapsed="false">
      <c r="A75" s="18"/>
      <c r="B75" s="70" t="s">
        <v>14</v>
      </c>
      <c r="C75" s="71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5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72"/>
      <c r="C76" s="18" t="n">
        <f aca="false">SUM(E74:AH74)/31</f>
        <v>11192.6119796129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5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5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4" t="n">
        <v>1</v>
      </c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4" t="n">
        <v>1</v>
      </c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4" t="n">
        <v>1</v>
      </c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4" t="n">
        <v>1</v>
      </c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4" t="n">
        <v>1</v>
      </c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3" t="n">
        <f aca="false">+A82+1</f>
        <v>6</v>
      </c>
      <c r="B83" s="84" t="s">
        <v>61</v>
      </c>
      <c r="C83" s="83" t="n">
        <v>540</v>
      </c>
      <c r="D83" s="85"/>
      <c r="E83" s="45" t="n">
        <v>1</v>
      </c>
      <c r="F83" s="45" t="n">
        <v>1</v>
      </c>
      <c r="G83" s="45" t="n">
        <v>1</v>
      </c>
      <c r="H83" s="45" t="n">
        <v>1</v>
      </c>
      <c r="I83" s="45" t="n">
        <v>1</v>
      </c>
      <c r="J83" s="45" t="n">
        <v>1</v>
      </c>
      <c r="K83" s="86" t="n">
        <v>1</v>
      </c>
      <c r="L83" s="86" t="n">
        <v>1</v>
      </c>
      <c r="M83" s="86" t="n">
        <v>1</v>
      </c>
      <c r="N83" s="86" t="n">
        <v>1</v>
      </c>
      <c r="O83" s="86" t="n">
        <v>1</v>
      </c>
      <c r="P83" s="86" t="n">
        <v>1</v>
      </c>
      <c r="Q83" s="86" t="n">
        <v>1</v>
      </c>
      <c r="R83" s="86" t="n">
        <v>1</v>
      </c>
      <c r="S83" s="86" t="n">
        <v>1</v>
      </c>
      <c r="T83" s="86" t="n">
        <v>1</v>
      </c>
      <c r="U83" s="86" t="n">
        <v>1</v>
      </c>
      <c r="V83" s="86" t="n">
        <v>1</v>
      </c>
      <c r="W83" s="86" t="n">
        <v>1</v>
      </c>
      <c r="X83" s="86" t="n">
        <v>1</v>
      </c>
      <c r="Y83" s="86" t="n">
        <v>1</v>
      </c>
      <c r="Z83" s="86" t="n">
        <v>1</v>
      </c>
      <c r="AA83" s="86" t="n">
        <v>1</v>
      </c>
      <c r="AB83" s="86" t="n">
        <v>1</v>
      </c>
      <c r="AC83" s="86" t="n">
        <v>1</v>
      </c>
      <c r="AD83" s="86" t="n">
        <v>1</v>
      </c>
      <c r="AE83" s="86" t="n">
        <v>1</v>
      </c>
      <c r="AF83" s="86" t="n">
        <v>1</v>
      </c>
      <c r="AG83" s="86" t="n">
        <v>1</v>
      </c>
      <c r="AH83" s="46" t="n">
        <v>1</v>
      </c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47"/>
      <c r="B84" s="48" t="s">
        <v>11</v>
      </c>
      <c r="C84" s="49"/>
      <c r="D84" s="50"/>
      <c r="E84" s="53" t="n">
        <f aca="false">(E78*$C78)+(E79*$C79)+(E80*$C80)+(E81*$C81)+(E82*$C82)+(E83*$C83)</f>
        <v>3460</v>
      </c>
      <c r="F84" s="53" t="n">
        <f aca="false">(F78*$C78)+(F79*$C79)+(F80*$C80)+(F81*$C81)+(F82*$C82)+(F83*$C83)</f>
        <v>3460</v>
      </c>
      <c r="G84" s="53" t="n">
        <f aca="false">(G78*$C78)+(G79*$C79)+(G80*$C80)+(G81*$C81)+(G82*$C82)+(G83*$C83)</f>
        <v>3460</v>
      </c>
      <c r="H84" s="53" t="n">
        <f aca="false">(H78*$C78)+(H79*$C79)+(H80*$C80)+(H81*$C81)+(H82*$C82)+(H83*$C83)</f>
        <v>3460</v>
      </c>
      <c r="I84" s="53" t="n">
        <f aca="false">(I78*$C78)+(I79*$C79)+(I80*$C80)+(I81*$C81)+(I82*$C82)+(I83*$C83)</f>
        <v>3460</v>
      </c>
      <c r="J84" s="53" t="n">
        <f aca="false">(J78*$C78)+(J79*$C79)+(J80*$C80)+(J81*$C81)+(J82*$C82)+(J83*$C83)</f>
        <v>3460</v>
      </c>
      <c r="K84" s="53" t="n">
        <f aca="false">(K78*$C78)+(K79*$C79)+(K80*$C80)+(K81*$C81)+(K82*$C82)+(K83*$C83)</f>
        <v>3460</v>
      </c>
      <c r="L84" s="53" t="n">
        <f aca="false">(L78*$C78)+(L79*$C79)+(L80*$C80)+(L81*$C81)+(L82*$C82)+(L83*$C83)</f>
        <v>3460</v>
      </c>
      <c r="M84" s="53" t="n">
        <f aca="false">(M78*$C78)+(M79*$C79)+(M80*$C80)+(M81*$C81)+(M82*$C82)+(M83*$C83)</f>
        <v>3460</v>
      </c>
      <c r="N84" s="53" t="n">
        <f aca="false">(N78*$C78)+(N79*$C79)+(N80*$C80)+(N81*$C81)+(N82*$C82)+(N83*$C83)</f>
        <v>3460</v>
      </c>
      <c r="O84" s="53" t="n">
        <f aca="false">(O78*$C78)+(O79*$C79)+(O80*$C80)+(O81*$C81)+(O82*$C82)+(O83*$C83)</f>
        <v>3460</v>
      </c>
      <c r="P84" s="53" t="n">
        <f aca="false">(P78*$C78)+(P79*$C79)+(P80*$C80)+(P81*$C81)+(P82*$C82)+(P83*$C83)</f>
        <v>3460</v>
      </c>
      <c r="Q84" s="53" t="n">
        <f aca="false">(Q78*$C78)+(Q79*$C79)+(Q80*$C80)+(Q81*$C81)+(Q82*$C82)+(Q83*$C83)</f>
        <v>3460</v>
      </c>
      <c r="R84" s="53" t="n">
        <f aca="false">(R78*$C78)+(R79*$C79)+(R80*$C80)+(R81*$C81)+(R82*$C82)+(R83*$C83)</f>
        <v>3460</v>
      </c>
      <c r="S84" s="53" t="n">
        <f aca="false">(S78*$C78)+(S79*$C79)+(S80*$C80)+(S81*$C81)+(S82*$C82)+(S83*$C83)</f>
        <v>3460</v>
      </c>
      <c r="T84" s="53" t="n">
        <f aca="false">(T78*$C78)+(T79*$C79)+(T80*$C80)+(T81*$C81)+(T82*$C82)+(T83*$C83)</f>
        <v>3460</v>
      </c>
      <c r="U84" s="53" t="n">
        <f aca="false">(U78*$C78)+(U79*$C79)+(U80*$C80)+(U81*$C81)+(U82*$C82)+(U83*$C83)</f>
        <v>3460</v>
      </c>
      <c r="V84" s="53" t="n">
        <f aca="false">(V78*$C78)+(V79*$C79)+(V80*$C80)+(V81*$C81)+(V82*$C82)+(V83*$C83)</f>
        <v>3460</v>
      </c>
      <c r="W84" s="53" t="n">
        <f aca="false">(W78*$C78)+(W79*$C79)+(W80*$C80)+(W81*$C81)+(W82*$C82)+(W83*$C83)</f>
        <v>3460</v>
      </c>
      <c r="X84" s="53" t="n">
        <f aca="false">(X78*$C78)+(X79*$C79)+(X80*$C80)+(X81*$C81)+(X82*$C82)+(X83*$C83)</f>
        <v>3460</v>
      </c>
      <c r="Y84" s="53" t="n">
        <f aca="false">(Y78*$C78)+(Y79*$C79)+(Y80*$C80)+(Y81*$C81)+(Y82*$C82)+(Y83*$C83)</f>
        <v>3460</v>
      </c>
      <c r="Z84" s="53" t="n">
        <f aca="false">(Z78*$C78)+(Z79*$C79)+(Z80*$C80)+(Z81*$C81)+(Z82*$C82)+(Z83*$C83)</f>
        <v>3460</v>
      </c>
      <c r="AA84" s="53" t="n">
        <f aca="false">(AA78*$C78)+(AA79*$C79)+(AA80*$C80)+(AA81*$C81)+(AA82*$C82)+(AA83*$C83)</f>
        <v>3460</v>
      </c>
      <c r="AB84" s="53" t="n">
        <f aca="false">(AB78*$C78)+(AB79*$C79)+(AB80*$C80)+(AB81*$C81)+(AB82*$C82)+(AB83*$C83)</f>
        <v>3460</v>
      </c>
      <c r="AC84" s="53" t="n">
        <f aca="false">(AC78*$C78)+(AC79*$C79)+(AC80*$C80)+(AC81*$C81)+(AC82*$C82)+(AC83*$C83)</f>
        <v>3460</v>
      </c>
      <c r="AD84" s="53" t="n">
        <f aca="false">(AD78*$C78)+(AD79*$C79)+(AD80*$C80)+(AD81*$C81)+(AD82*$C82)+(AD83*$C83)</f>
        <v>3460</v>
      </c>
      <c r="AE84" s="53" t="n">
        <f aca="false">(AE78*$C78)+(AE79*$C79)+(AE80*$C80)+(AE81*$C81)+(AE82*$C82)+(AE83*$C83)</f>
        <v>3460</v>
      </c>
      <c r="AF84" s="53" t="n">
        <f aca="false">(AF78*$C78)+(AF79*$C79)+(AF80*$C80)+(AF81*$C81)+(AF82*$C82)+(AF83*$C83)</f>
        <v>3460</v>
      </c>
      <c r="AG84" s="53" t="n">
        <f aca="false">(AG78*$C78)+(AG79*$C79)+(AG80*$C80)+(AG81*$C81)+(AG82*$C82)+(AG83*$C83)</f>
        <v>3460</v>
      </c>
      <c r="AH84" s="55" t="n">
        <f aca="false">(AH78*$C78)+(AH79*$C79)+(AH80*$C80)+(AH81*$C81)+(AH82*$C82)+(AH83*$C83)</f>
        <v>3460</v>
      </c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56"/>
      <c r="B85" s="57" t="s">
        <v>12</v>
      </c>
      <c r="C85" s="58" t="n">
        <v>0.0237</v>
      </c>
      <c r="D85" s="59"/>
      <c r="E85" s="53" t="n">
        <f aca="false">E84*$C85</f>
        <v>82.002</v>
      </c>
      <c r="F85" s="53" t="n">
        <f aca="false">F84*$C85</f>
        <v>82.002</v>
      </c>
      <c r="G85" s="53" t="n">
        <f aca="false">G84*$C85</f>
        <v>82.002</v>
      </c>
      <c r="H85" s="53" t="n">
        <f aca="false">H84*$C85</f>
        <v>82.002</v>
      </c>
      <c r="I85" s="53" t="n">
        <f aca="false">I84*$C85</f>
        <v>82.002</v>
      </c>
      <c r="J85" s="53" t="n">
        <f aca="false">J84*$C85</f>
        <v>82.002</v>
      </c>
      <c r="K85" s="53" t="n">
        <f aca="false">K84*$C85</f>
        <v>82.002</v>
      </c>
      <c r="L85" s="53" t="n">
        <f aca="false">L84*$C85</f>
        <v>82.002</v>
      </c>
      <c r="M85" s="53" t="n">
        <f aca="false">M84*$C85</f>
        <v>82.002</v>
      </c>
      <c r="N85" s="53" t="n">
        <f aca="false">N84*$C85</f>
        <v>82.002</v>
      </c>
      <c r="O85" s="53" t="n">
        <f aca="false">O84*$C85</f>
        <v>82.002</v>
      </c>
      <c r="P85" s="53" t="n">
        <f aca="false">P84*$C85</f>
        <v>82.002</v>
      </c>
      <c r="Q85" s="53" t="n">
        <f aca="false">Q84*$C85</f>
        <v>82.002</v>
      </c>
      <c r="R85" s="53" t="n">
        <f aca="false">R84*$C85</f>
        <v>82.002</v>
      </c>
      <c r="S85" s="53" t="n">
        <f aca="false">S84*$C85</f>
        <v>82.002</v>
      </c>
      <c r="T85" s="53" t="n">
        <f aca="false">T84*$C85</f>
        <v>82.002</v>
      </c>
      <c r="U85" s="53" t="n">
        <f aca="false">U84*$C85</f>
        <v>82.002</v>
      </c>
      <c r="V85" s="53" t="n">
        <f aca="false">V84*$C85</f>
        <v>82.002</v>
      </c>
      <c r="W85" s="53" t="n">
        <f aca="false">W84*$C85</f>
        <v>82.002</v>
      </c>
      <c r="X85" s="53" t="n">
        <f aca="false">X84*$C85</f>
        <v>82.002</v>
      </c>
      <c r="Y85" s="53" t="n">
        <f aca="false">Y84*$C85</f>
        <v>82.002</v>
      </c>
      <c r="Z85" s="53" t="n">
        <f aca="false">Z84*$C85</f>
        <v>82.002</v>
      </c>
      <c r="AA85" s="53" t="n">
        <f aca="false">AA84*$C85</f>
        <v>82.002</v>
      </c>
      <c r="AB85" s="53" t="n">
        <f aca="false">AB84*$C85</f>
        <v>82.002</v>
      </c>
      <c r="AC85" s="53" t="n">
        <f aca="false">AC84*$C85</f>
        <v>82.002</v>
      </c>
      <c r="AD85" s="53" t="n">
        <f aca="false">AD84*$C85</f>
        <v>82.002</v>
      </c>
      <c r="AE85" s="53" t="n">
        <f aca="false">AE84*$C85</f>
        <v>82.002</v>
      </c>
      <c r="AF85" s="53" t="n">
        <f aca="false">AF84*$C85</f>
        <v>82.002</v>
      </c>
      <c r="AG85" s="53" t="n">
        <f aca="false">AG84*$C85</f>
        <v>82.002</v>
      </c>
      <c r="AH85" s="55" t="n">
        <f aca="false">AH84*$C85</f>
        <v>82.002</v>
      </c>
      <c r="AI85" s="61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</row>
    <row r="86" customFormat="false" ht="15.95" hidden="false" customHeight="true" outlineLevel="0" collapsed="false">
      <c r="A86" s="56"/>
      <c r="B86" s="63" t="s">
        <v>13</v>
      </c>
      <c r="C86" s="64"/>
      <c r="D86" s="59"/>
      <c r="E86" s="67" t="n">
        <f aca="false">E84-E85</f>
        <v>3377.998</v>
      </c>
      <c r="F86" s="67" t="n">
        <f aca="false">F84-F85</f>
        <v>3377.998</v>
      </c>
      <c r="G86" s="67" t="n">
        <f aca="false">G84-G85</f>
        <v>3377.998</v>
      </c>
      <c r="H86" s="67" t="n">
        <f aca="false">H84-H85</f>
        <v>3377.998</v>
      </c>
      <c r="I86" s="67" t="n">
        <f aca="false">I84-I85</f>
        <v>3377.998</v>
      </c>
      <c r="J86" s="67" t="n">
        <f aca="false">J84-J85</f>
        <v>3377.998</v>
      </c>
      <c r="K86" s="67" t="n">
        <f aca="false">K84-K85</f>
        <v>3377.998</v>
      </c>
      <c r="L86" s="67" t="n">
        <f aca="false">L84-L85</f>
        <v>3377.998</v>
      </c>
      <c r="M86" s="67" t="n">
        <f aca="false">M84-M85</f>
        <v>3377.998</v>
      </c>
      <c r="N86" s="67" t="n">
        <f aca="false">N84-N85</f>
        <v>3377.998</v>
      </c>
      <c r="O86" s="67" t="n">
        <f aca="false">O84-O85</f>
        <v>3377.998</v>
      </c>
      <c r="P86" s="67" t="n">
        <f aca="false">P84-P85</f>
        <v>3377.998</v>
      </c>
      <c r="Q86" s="67" t="n">
        <f aca="false">Q84-Q85</f>
        <v>3377.998</v>
      </c>
      <c r="R86" s="67" t="n">
        <f aca="false">R84-R85</f>
        <v>3377.998</v>
      </c>
      <c r="S86" s="67" t="n">
        <f aca="false">S84-S85</f>
        <v>3377.998</v>
      </c>
      <c r="T86" s="67" t="n">
        <f aca="false">T84-T85</f>
        <v>3377.998</v>
      </c>
      <c r="U86" s="67" t="n">
        <f aca="false">U84-U85</f>
        <v>3377.998</v>
      </c>
      <c r="V86" s="67" t="n">
        <f aca="false">V84-V85</f>
        <v>3377.998</v>
      </c>
      <c r="W86" s="67" t="n">
        <f aca="false">W84-W85</f>
        <v>3377.998</v>
      </c>
      <c r="X86" s="67" t="n">
        <f aca="false">X84-X85</f>
        <v>3377.998</v>
      </c>
      <c r="Y86" s="67" t="n">
        <f aca="false">Y84-Y85</f>
        <v>3377.998</v>
      </c>
      <c r="Z86" s="67" t="n">
        <f aca="false">Z84-Z85</f>
        <v>3377.998</v>
      </c>
      <c r="AA86" s="67" t="n">
        <f aca="false">AA84-AA85</f>
        <v>3377.998</v>
      </c>
      <c r="AB86" s="67" t="n">
        <f aca="false">AB84-AB85</f>
        <v>3377.998</v>
      </c>
      <c r="AC86" s="67" t="n">
        <f aca="false">AC84-AC85</f>
        <v>3377.998</v>
      </c>
      <c r="AD86" s="67" t="n">
        <f aca="false">AD84-AD85</f>
        <v>3377.998</v>
      </c>
      <c r="AE86" s="67" t="n">
        <f aca="false">AE84-AE85</f>
        <v>3377.998</v>
      </c>
      <c r="AF86" s="67" t="n">
        <f aca="false">AF84-AF85</f>
        <v>3377.998</v>
      </c>
      <c r="AG86" s="67" t="n">
        <f aca="false">AG84-AG85</f>
        <v>3377.998</v>
      </c>
      <c r="AH86" s="69" t="n">
        <f aca="false">AH84-AH85</f>
        <v>3377.998</v>
      </c>
      <c r="AI86" s="61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</row>
    <row r="87" customFormat="false" ht="15.95" hidden="false" customHeight="true" outlineLevel="0" collapsed="false">
      <c r="A87" s="18"/>
      <c r="B87" s="70" t="s">
        <v>14</v>
      </c>
      <c r="C87" s="71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5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72"/>
      <c r="C88" s="18" t="n">
        <f aca="false">SUM(E86:AH86)/31</f>
        <v>3269.03032258065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5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5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870</v>
      </c>
      <c r="D90" s="29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4" t="n">
        <v>1</v>
      </c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1149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4" t="n">
        <v>1</v>
      </c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670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4" t="n">
        <v>1</v>
      </c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1162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4" t="n">
        <v>1</v>
      </c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83" t="n">
        <f aca="false">+A93+1</f>
        <v>5</v>
      </c>
      <c r="B94" s="84" t="s">
        <v>67</v>
      </c>
      <c r="C94" s="83" t="n">
        <v>504</v>
      </c>
      <c r="D94" s="85"/>
      <c r="E94" s="45" t="n">
        <v>1</v>
      </c>
      <c r="F94" s="45" t="n">
        <v>1</v>
      </c>
      <c r="G94" s="45" t="n">
        <v>1</v>
      </c>
      <c r="H94" s="45" t="n">
        <v>1</v>
      </c>
      <c r="I94" s="45" t="n">
        <v>1</v>
      </c>
      <c r="J94" s="45" t="n">
        <v>1</v>
      </c>
      <c r="K94" s="45" t="n">
        <v>1</v>
      </c>
      <c r="L94" s="45" t="n">
        <v>1</v>
      </c>
      <c r="M94" s="45" t="n">
        <v>1</v>
      </c>
      <c r="N94" s="45" t="n">
        <v>1</v>
      </c>
      <c r="O94" s="45" t="n">
        <v>1</v>
      </c>
      <c r="P94" s="45" t="n">
        <v>1</v>
      </c>
      <c r="Q94" s="45" t="n">
        <v>1</v>
      </c>
      <c r="R94" s="45" t="n">
        <v>1</v>
      </c>
      <c r="S94" s="45" t="n">
        <v>1</v>
      </c>
      <c r="T94" s="45" t="n">
        <v>1</v>
      </c>
      <c r="U94" s="45" t="n">
        <v>1</v>
      </c>
      <c r="V94" s="45" t="n">
        <v>1</v>
      </c>
      <c r="W94" s="45" t="n">
        <v>1</v>
      </c>
      <c r="X94" s="45" t="n">
        <v>1</v>
      </c>
      <c r="Y94" s="45" t="n">
        <v>1</v>
      </c>
      <c r="Z94" s="45" t="n">
        <v>1</v>
      </c>
      <c r="AA94" s="45" t="n">
        <v>1</v>
      </c>
      <c r="AB94" s="45" t="n">
        <v>1</v>
      </c>
      <c r="AC94" s="45" t="n">
        <v>1</v>
      </c>
      <c r="AD94" s="45" t="n">
        <v>1</v>
      </c>
      <c r="AE94" s="45" t="n">
        <v>1</v>
      </c>
      <c r="AF94" s="45" t="n">
        <v>1</v>
      </c>
      <c r="AG94" s="45" t="n">
        <v>1</v>
      </c>
      <c r="AH94" s="46" t="n">
        <v>1</v>
      </c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47"/>
      <c r="B95" s="48" t="s">
        <v>11</v>
      </c>
      <c r="C95" s="49"/>
      <c r="D95" s="50"/>
      <c r="E95" s="53" t="n">
        <f aca="false">(E90*$C90)+(E91*$C91)+(E92*$C92)+(E93*$C93)+(E94*$C94)</f>
        <v>4355</v>
      </c>
      <c r="F95" s="95" t="n">
        <f aca="false">(F90*$C90)+(F91*$C91)+(F92*$C92)+(F93*$C93)+(F94*$C94)</f>
        <v>4355</v>
      </c>
      <c r="G95" s="95" t="n">
        <f aca="false">(G90*$C90)+(G91*$C91)+(G92*$C92)+(G93*$C93)+(G94*$C94)</f>
        <v>4355</v>
      </c>
      <c r="H95" s="95" t="n">
        <f aca="false">(H90*$C90)+(H91*$C91)+(H92*$C92)+(H93*$C93)+(H94*$C94)</f>
        <v>4355</v>
      </c>
      <c r="I95" s="95" t="n">
        <f aca="false">(I90*$C90)+(I91*$C91)+(I92*$C92)+(I93*$C93)+(I94*$C94)</f>
        <v>4355</v>
      </c>
      <c r="J95" s="95" t="n">
        <f aca="false">(J90*$C90)+(J91*$C91)+(J92*$C92)+(J93*$C93)+(J94*$C94)</f>
        <v>4355</v>
      </c>
      <c r="K95" s="95" t="n">
        <f aca="false">(K90*$C90)+(K91*$C91)+(K92*$C92)+(K93*$C93)+(K94*$C94)</f>
        <v>4355</v>
      </c>
      <c r="L95" s="95" t="n">
        <f aca="false">(L90*$C90)+(L91*$C91)+(L92*$C92)+(L93*$C93)+(L94*$C94)</f>
        <v>4355</v>
      </c>
      <c r="M95" s="95" t="n">
        <f aca="false">(M90*$C90)+(M91*$C91)+(M92*$C92)+(M93*$C93)+(M94*$C94)</f>
        <v>4355</v>
      </c>
      <c r="N95" s="95" t="n">
        <f aca="false">(N90*$C90)+(N91*$C91)+(N92*$C92)+(N93*$C93)+(N94*$C94)</f>
        <v>4355</v>
      </c>
      <c r="O95" s="95" t="n">
        <f aca="false">(O90*$C90)+(O91*$C91)+(O92*$C92)+(O93*$C93)+(O94*$C94)</f>
        <v>4355</v>
      </c>
      <c r="P95" s="95" t="n">
        <f aca="false">(P90*$C90)+(P91*$C91)+(P92*$C92)+(P93*$C93)+(P94*$C94)</f>
        <v>4355</v>
      </c>
      <c r="Q95" s="95" t="n">
        <f aca="false">(Q90*$C90)+(Q91*$C91)+(Q92*$C92)+(Q93*$C93)+(Q94*$C94)</f>
        <v>4355</v>
      </c>
      <c r="R95" s="95" t="n">
        <f aca="false">(R90*$C90)+(R91*$C91)+(R92*$C92)+(R93*$C93)+(R94*$C94)</f>
        <v>4355</v>
      </c>
      <c r="S95" s="95" t="n">
        <f aca="false">(S90*$C90)+(S91*$C91)+(S92*$C92)+(S93*$C93)+(S94*$C94)</f>
        <v>4355</v>
      </c>
      <c r="T95" s="95" t="n">
        <f aca="false">(T90*$C90)+(T91*$C91)+(T92*$C92)+(T93*$C93)+(T94*$C94)</f>
        <v>4355</v>
      </c>
      <c r="U95" s="95" t="n">
        <f aca="false">(U90*$C90)+(U91*$C91)+(U92*$C92)+(U93*$C93)+(U94*$C94)</f>
        <v>4355</v>
      </c>
      <c r="V95" s="95" t="n">
        <f aca="false">(V90*$C90)+(V91*$C91)+(V92*$C92)+(V93*$C93)+(V94*$C94)</f>
        <v>4355</v>
      </c>
      <c r="W95" s="95" t="n">
        <f aca="false">(W90*$C90)+(W91*$C91)+(W92*$C92)+(W93*$C93)+(W94*$C94)</f>
        <v>4355</v>
      </c>
      <c r="X95" s="95" t="n">
        <f aca="false">(X90*$C90)+(X91*$C91)+(X92*$C92)+(X93*$C93)+(X94*$C94)</f>
        <v>4355</v>
      </c>
      <c r="Y95" s="95" t="n">
        <f aca="false">(Y90*$C90)+(Y91*$C91)+(Y92*$C92)+(Y93*$C93)+(Y94*$C94)</f>
        <v>4355</v>
      </c>
      <c r="Z95" s="95" t="n">
        <f aca="false">(Z90*$C90)+(Z91*$C91)+(Z92*$C92)+(Z93*$C93)+(Z94*$C94)</f>
        <v>4355</v>
      </c>
      <c r="AA95" s="95" t="n">
        <f aca="false">(AA90*$C90)+(AA91*$C91)+(AA92*$C92)+(AA93*$C93)+(AA94*$C94)</f>
        <v>4355</v>
      </c>
      <c r="AB95" s="95" t="n">
        <f aca="false">(AB90*$C90)+(AB91*$C91)+(AB92*$C92)+(AB93*$C93)+(AB94*$C94)</f>
        <v>4355</v>
      </c>
      <c r="AC95" s="95" t="n">
        <f aca="false">(AC90*$C90)+(AC91*$C91)+(AC92*$C92)+(AC93*$C93)+(AC94*$C94)</f>
        <v>4355</v>
      </c>
      <c r="AD95" s="95" t="n">
        <f aca="false">(AD90*$C90)+(AD91*$C91)+(AD92*$C92)+(AD93*$C93)+(AD94*$C94)</f>
        <v>4355</v>
      </c>
      <c r="AE95" s="95" t="n">
        <f aca="false">(AE90*$C90)+(AE91*$C91)+(AE92*$C92)+(AE93*$C93)+(AE94*$C94)</f>
        <v>4355</v>
      </c>
      <c r="AF95" s="95" t="n">
        <f aca="false">(AF90*$C90)+(AF91*$C91)+(AF92*$C92)+(AF93*$C93)+(AF94*$C94)</f>
        <v>4355</v>
      </c>
      <c r="AG95" s="95" t="n">
        <f aca="false">(AG90*$C90)+(AG91*$C91)+(AG92*$C92)+(AG93*$C93)+(AG94*$C94)</f>
        <v>4355</v>
      </c>
      <c r="AH95" s="97" t="n">
        <f aca="false">(AH90*$C90)+(AH91*$C91)+(AH92*$C92)+(AH93*$C93)+(AH94*$C94)</f>
        <v>4355</v>
      </c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56"/>
      <c r="B96" s="57" t="s">
        <v>12</v>
      </c>
      <c r="C96" s="58" t="n">
        <v>0.0208</v>
      </c>
      <c r="D96" s="59"/>
      <c r="E96" s="53" t="n">
        <f aca="false">E95*$C96</f>
        <v>90.584</v>
      </c>
      <c r="F96" s="53" t="n">
        <f aca="false">F95*$C96</f>
        <v>90.584</v>
      </c>
      <c r="G96" s="53" t="n">
        <f aca="false">G95*$C96</f>
        <v>90.584</v>
      </c>
      <c r="H96" s="53" t="n">
        <f aca="false">H95*$C96</f>
        <v>90.584</v>
      </c>
      <c r="I96" s="53" t="n">
        <f aca="false">I95*$C96</f>
        <v>90.584</v>
      </c>
      <c r="J96" s="53" t="n">
        <f aca="false">J95*$C96</f>
        <v>90.584</v>
      </c>
      <c r="K96" s="53" t="n">
        <f aca="false">K95*$C96</f>
        <v>90.584</v>
      </c>
      <c r="L96" s="53" t="n">
        <f aca="false">L95*$C96</f>
        <v>90.584</v>
      </c>
      <c r="M96" s="53" t="n">
        <f aca="false">M95*$C96</f>
        <v>90.584</v>
      </c>
      <c r="N96" s="53" t="n">
        <f aca="false">N95*$C96</f>
        <v>90.584</v>
      </c>
      <c r="O96" s="53" t="n">
        <f aca="false">O95*$C96</f>
        <v>90.584</v>
      </c>
      <c r="P96" s="53" t="n">
        <f aca="false">P95*$C96</f>
        <v>90.584</v>
      </c>
      <c r="Q96" s="53" t="n">
        <f aca="false">Q95*$C96</f>
        <v>90.584</v>
      </c>
      <c r="R96" s="53" t="n">
        <f aca="false">R95*$C96</f>
        <v>90.584</v>
      </c>
      <c r="S96" s="53" t="n">
        <f aca="false">S95*$C96</f>
        <v>90.584</v>
      </c>
      <c r="T96" s="53" t="n">
        <f aca="false">T95*$C96</f>
        <v>90.584</v>
      </c>
      <c r="U96" s="53" t="n">
        <f aca="false">U95*$C96</f>
        <v>90.584</v>
      </c>
      <c r="V96" s="53" t="n">
        <f aca="false">V95*$C96</f>
        <v>90.584</v>
      </c>
      <c r="W96" s="53" t="n">
        <f aca="false">W95*$C96</f>
        <v>90.584</v>
      </c>
      <c r="X96" s="53" t="n">
        <f aca="false">X95*$C96</f>
        <v>90.584</v>
      </c>
      <c r="Y96" s="53" t="n">
        <f aca="false">Y95*$C96</f>
        <v>90.584</v>
      </c>
      <c r="Z96" s="53" t="n">
        <f aca="false">Z95*$C96</f>
        <v>90.584</v>
      </c>
      <c r="AA96" s="53" t="n">
        <f aca="false">AA95*$C96</f>
        <v>90.584</v>
      </c>
      <c r="AB96" s="53" t="n">
        <f aca="false">AB95*$C96</f>
        <v>90.584</v>
      </c>
      <c r="AC96" s="53" t="n">
        <f aca="false">AC95*$C96</f>
        <v>90.584</v>
      </c>
      <c r="AD96" s="53" t="n">
        <f aca="false">AD95*$C96</f>
        <v>90.584</v>
      </c>
      <c r="AE96" s="53" t="n">
        <f aca="false">AE95*$C96</f>
        <v>90.584</v>
      </c>
      <c r="AF96" s="53" t="n">
        <f aca="false">AF95*$C96</f>
        <v>90.584</v>
      </c>
      <c r="AG96" s="53" t="n">
        <f aca="false">AG95*$C96</f>
        <v>90.584</v>
      </c>
      <c r="AH96" s="55" t="n">
        <f aca="false">AH95*$C96</f>
        <v>90.584</v>
      </c>
      <c r="AI96" s="61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</row>
    <row r="97" customFormat="false" ht="15.95" hidden="false" customHeight="true" outlineLevel="0" collapsed="false">
      <c r="A97" s="56"/>
      <c r="B97" s="63" t="s">
        <v>13</v>
      </c>
      <c r="C97" s="64"/>
      <c r="D97" s="59"/>
      <c r="E97" s="67" t="n">
        <f aca="false">E95-E96</f>
        <v>4264.416</v>
      </c>
      <c r="F97" s="67" t="n">
        <f aca="false">F95-F96</f>
        <v>4264.416</v>
      </c>
      <c r="G97" s="67" t="n">
        <f aca="false">G95-G96</f>
        <v>4264.416</v>
      </c>
      <c r="H97" s="67" t="n">
        <f aca="false">H95-H96</f>
        <v>4264.416</v>
      </c>
      <c r="I97" s="67" t="n">
        <f aca="false">I95-I96</f>
        <v>4264.416</v>
      </c>
      <c r="J97" s="67" t="n">
        <f aca="false">J95-J96</f>
        <v>4264.416</v>
      </c>
      <c r="K97" s="67" t="n">
        <f aca="false">K95-K96</f>
        <v>4264.416</v>
      </c>
      <c r="L97" s="67" t="n">
        <f aca="false">L95-L96</f>
        <v>4264.416</v>
      </c>
      <c r="M97" s="67" t="n">
        <f aca="false">M95-M96</f>
        <v>4264.416</v>
      </c>
      <c r="N97" s="67" t="n">
        <f aca="false">N95-N96</f>
        <v>4264.416</v>
      </c>
      <c r="O97" s="67" t="n">
        <f aca="false">O95-O96</f>
        <v>4264.416</v>
      </c>
      <c r="P97" s="67" t="n">
        <f aca="false">P95-P96</f>
        <v>4264.416</v>
      </c>
      <c r="Q97" s="67" t="n">
        <f aca="false">Q95-Q96</f>
        <v>4264.416</v>
      </c>
      <c r="R97" s="67" t="n">
        <f aca="false">R95-R96</f>
        <v>4264.416</v>
      </c>
      <c r="S97" s="67" t="n">
        <f aca="false">S95-S96</f>
        <v>4264.416</v>
      </c>
      <c r="T97" s="67" t="n">
        <f aca="false">T95-T96</f>
        <v>4264.416</v>
      </c>
      <c r="U97" s="67" t="n">
        <f aca="false">U95-U96</f>
        <v>4264.416</v>
      </c>
      <c r="V97" s="67" t="n">
        <f aca="false">V95-V96</f>
        <v>4264.416</v>
      </c>
      <c r="W97" s="67" t="n">
        <f aca="false">W95-W96</f>
        <v>4264.416</v>
      </c>
      <c r="X97" s="67" t="n">
        <f aca="false">X95-X96</f>
        <v>4264.416</v>
      </c>
      <c r="Y97" s="67" t="n">
        <f aca="false">Y95-Y96</f>
        <v>4264.416</v>
      </c>
      <c r="Z97" s="67" t="n">
        <f aca="false">Z95-Z96</f>
        <v>4264.416</v>
      </c>
      <c r="AA97" s="67" t="n">
        <f aca="false">AA95-AA96</f>
        <v>4264.416</v>
      </c>
      <c r="AB97" s="67" t="n">
        <f aca="false">AB95-AB96</f>
        <v>4264.416</v>
      </c>
      <c r="AC97" s="67" t="n">
        <f aca="false">AC95-AC96</f>
        <v>4264.416</v>
      </c>
      <c r="AD97" s="67" t="n">
        <f aca="false">AD95-AD96</f>
        <v>4264.416</v>
      </c>
      <c r="AE97" s="67" t="n">
        <f aca="false">AE95-AE96</f>
        <v>4264.416</v>
      </c>
      <c r="AF97" s="67" t="n">
        <f aca="false">AF95-AF96</f>
        <v>4264.416</v>
      </c>
      <c r="AG97" s="67" t="n">
        <f aca="false">AG95-AG96</f>
        <v>4264.416</v>
      </c>
      <c r="AH97" s="69" t="n">
        <f aca="false">AH95-AH96</f>
        <v>4264.416</v>
      </c>
      <c r="AI97" s="61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</row>
    <row r="98" customFormat="false" ht="15.95" hidden="false" customHeight="true" outlineLevel="0" collapsed="false">
      <c r="A98" s="18"/>
      <c r="B98" s="70" t="s">
        <v>14</v>
      </c>
      <c r="C98" s="71" t="n">
        <f aca="false">SUM(C90:C94)</f>
        <v>4355</v>
      </c>
      <c r="D98" s="20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5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18"/>
      <c r="B99" s="72"/>
      <c r="C99" s="18" t="n">
        <f aca="false">SUM(E97:AH97)/31</f>
        <v>4126.85419354839</v>
      </c>
      <c r="D99" s="20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5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18"/>
      <c r="B100" s="19" t="s">
        <v>68</v>
      </c>
      <c r="C100" s="18"/>
      <c r="D100" s="20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5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27" t="n">
        <v>1</v>
      </c>
      <c r="B101" s="28" t="s">
        <v>69</v>
      </c>
      <c r="C101" s="27" t="n">
        <v>780</v>
      </c>
      <c r="D101" s="35"/>
      <c r="E101" s="32" t="n">
        <v>1</v>
      </c>
      <c r="F101" s="32" t="n">
        <v>1</v>
      </c>
      <c r="G101" s="32" t="n">
        <v>1</v>
      </c>
      <c r="H101" s="32" t="n">
        <v>1</v>
      </c>
      <c r="I101" s="32" t="n">
        <v>1</v>
      </c>
      <c r="J101" s="32" t="n">
        <v>1</v>
      </c>
      <c r="K101" s="32" t="n">
        <v>1</v>
      </c>
      <c r="L101" s="32" t="n">
        <v>1</v>
      </c>
      <c r="M101" s="32" t="n">
        <v>1</v>
      </c>
      <c r="N101" s="32" t="n">
        <v>1</v>
      </c>
      <c r="O101" s="32" t="n">
        <v>1</v>
      </c>
      <c r="P101" s="32" t="n">
        <v>1</v>
      </c>
      <c r="Q101" s="32" t="n">
        <v>1</v>
      </c>
      <c r="R101" s="32" t="n">
        <v>1</v>
      </c>
      <c r="S101" s="32" t="n">
        <v>1</v>
      </c>
      <c r="T101" s="32" t="n">
        <v>1</v>
      </c>
      <c r="U101" s="32" t="n">
        <v>1</v>
      </c>
      <c r="V101" s="32" t="n">
        <v>1</v>
      </c>
      <c r="W101" s="32" t="n">
        <v>1</v>
      </c>
      <c r="X101" s="32" t="n">
        <v>1</v>
      </c>
      <c r="Y101" s="32" t="n">
        <v>1</v>
      </c>
      <c r="Z101" s="32" t="n">
        <v>1</v>
      </c>
      <c r="AA101" s="32" t="n">
        <v>1</v>
      </c>
      <c r="AB101" s="32" t="n">
        <v>1</v>
      </c>
      <c r="AC101" s="32" t="n">
        <v>1</v>
      </c>
      <c r="AD101" s="32" t="n">
        <v>1</v>
      </c>
      <c r="AE101" s="32" t="n">
        <v>1</v>
      </c>
      <c r="AF101" s="32" t="n">
        <v>1</v>
      </c>
      <c r="AG101" s="32" t="n">
        <v>1</v>
      </c>
      <c r="AH101" s="34" t="n">
        <v>1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27" t="n">
        <f aca="false">+A101+1</f>
        <v>2</v>
      </c>
      <c r="B102" s="28" t="s">
        <v>70</v>
      </c>
      <c r="C102" s="27" t="n">
        <v>470</v>
      </c>
      <c r="D102" s="29"/>
      <c r="E102" s="32" t="n">
        <v>1</v>
      </c>
      <c r="F102" s="32" t="n">
        <v>1</v>
      </c>
      <c r="G102" s="32" t="n">
        <v>1</v>
      </c>
      <c r="H102" s="32" t="n">
        <v>1</v>
      </c>
      <c r="I102" s="32" t="n">
        <v>1</v>
      </c>
      <c r="J102" s="32" t="n">
        <v>1</v>
      </c>
      <c r="K102" s="32" t="n">
        <v>1</v>
      </c>
      <c r="L102" s="32" t="n">
        <v>1</v>
      </c>
      <c r="M102" s="32" t="n">
        <v>1</v>
      </c>
      <c r="N102" s="32" t="n">
        <v>1</v>
      </c>
      <c r="O102" s="32" t="n">
        <v>1</v>
      </c>
      <c r="P102" s="32" t="n">
        <v>1</v>
      </c>
      <c r="Q102" s="32" t="n">
        <v>1</v>
      </c>
      <c r="R102" s="32" t="n">
        <v>1</v>
      </c>
      <c r="S102" s="32" t="n">
        <v>1</v>
      </c>
      <c r="T102" s="32" t="n">
        <v>1</v>
      </c>
      <c r="U102" s="32" t="n">
        <v>1</v>
      </c>
      <c r="V102" s="32" t="n">
        <v>1</v>
      </c>
      <c r="W102" s="32" t="n">
        <v>1</v>
      </c>
      <c r="X102" s="32" t="n">
        <v>1</v>
      </c>
      <c r="Y102" s="32" t="n">
        <v>1</v>
      </c>
      <c r="Z102" s="32" t="n">
        <v>1</v>
      </c>
      <c r="AA102" s="32" t="n">
        <v>1</v>
      </c>
      <c r="AB102" s="32" t="n">
        <v>1</v>
      </c>
      <c r="AC102" s="32" t="n">
        <v>1</v>
      </c>
      <c r="AD102" s="32" t="n">
        <v>1</v>
      </c>
      <c r="AE102" s="32" t="n">
        <v>1</v>
      </c>
      <c r="AF102" s="32" t="n">
        <v>1</v>
      </c>
      <c r="AG102" s="32" t="n">
        <v>1</v>
      </c>
      <c r="AH102" s="34" t="n">
        <v>1</v>
      </c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</row>
    <row r="103" customFormat="false" ht="15.95" hidden="false" customHeight="true" outlineLevel="0" collapsed="false">
      <c r="A103" s="27" t="n">
        <f aca="false">+A102+1</f>
        <v>3</v>
      </c>
      <c r="B103" s="28" t="s">
        <v>71</v>
      </c>
      <c r="C103" s="27" t="n">
        <v>975</v>
      </c>
      <c r="D103" s="29"/>
      <c r="E103" s="32" t="n">
        <v>1</v>
      </c>
      <c r="F103" s="32" t="n">
        <v>1</v>
      </c>
      <c r="G103" s="32" t="n">
        <v>1</v>
      </c>
      <c r="H103" s="32" t="n">
        <v>1</v>
      </c>
      <c r="I103" s="32" t="n">
        <v>1</v>
      </c>
      <c r="J103" s="32" t="n">
        <v>1</v>
      </c>
      <c r="K103" s="32" t="n">
        <v>1</v>
      </c>
      <c r="L103" s="32" t="n">
        <v>1</v>
      </c>
      <c r="M103" s="32" t="n">
        <v>1</v>
      </c>
      <c r="N103" s="32" t="n">
        <v>1</v>
      </c>
      <c r="O103" s="32" t="n">
        <v>1</v>
      </c>
      <c r="P103" s="32" t="n">
        <v>1</v>
      </c>
      <c r="Q103" s="32" t="n">
        <v>1</v>
      </c>
      <c r="R103" s="32" t="n">
        <v>1</v>
      </c>
      <c r="S103" s="32" t="n">
        <v>1</v>
      </c>
      <c r="T103" s="32" t="n">
        <v>1</v>
      </c>
      <c r="U103" s="32" t="n">
        <v>1</v>
      </c>
      <c r="V103" s="32" t="n">
        <v>1</v>
      </c>
      <c r="W103" s="32" t="n">
        <v>1</v>
      </c>
      <c r="X103" s="32" t="n">
        <v>1</v>
      </c>
      <c r="Y103" s="32" t="n">
        <v>1</v>
      </c>
      <c r="Z103" s="32" t="n">
        <v>1</v>
      </c>
      <c r="AA103" s="32" t="n">
        <v>1</v>
      </c>
      <c r="AB103" s="32" t="n">
        <v>1</v>
      </c>
      <c r="AC103" s="32" t="n">
        <v>1</v>
      </c>
      <c r="AD103" s="32" t="n">
        <v>1</v>
      </c>
      <c r="AE103" s="32" t="n">
        <v>1</v>
      </c>
      <c r="AF103" s="32" t="n">
        <v>1</v>
      </c>
      <c r="AG103" s="32" t="n">
        <v>1</v>
      </c>
      <c r="AH103" s="34" t="n">
        <v>1</v>
      </c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</row>
    <row r="104" customFormat="false" ht="15.95" hidden="false" customHeight="true" outlineLevel="0" collapsed="false">
      <c r="A104" s="27" t="n">
        <f aca="false">+A103+1</f>
        <v>4</v>
      </c>
      <c r="B104" s="28" t="s">
        <v>72</v>
      </c>
      <c r="C104" s="27" t="n">
        <v>965</v>
      </c>
      <c r="D104" s="29"/>
      <c r="E104" s="32" t="n">
        <v>1</v>
      </c>
      <c r="F104" s="32" t="n">
        <v>1</v>
      </c>
      <c r="G104" s="32" t="n">
        <v>1</v>
      </c>
      <c r="H104" s="32" t="n">
        <v>1</v>
      </c>
      <c r="I104" s="32" t="n">
        <v>1</v>
      </c>
      <c r="J104" s="32" t="n">
        <v>1</v>
      </c>
      <c r="K104" s="32" t="n">
        <v>1</v>
      </c>
      <c r="L104" s="32" t="n">
        <v>1</v>
      </c>
      <c r="M104" s="32" t="n">
        <v>1</v>
      </c>
      <c r="N104" s="32" t="n">
        <v>1</v>
      </c>
      <c r="O104" s="32" t="n">
        <v>1</v>
      </c>
      <c r="P104" s="32" t="n">
        <v>1</v>
      </c>
      <c r="Q104" s="32" t="n">
        <v>1</v>
      </c>
      <c r="R104" s="32" t="n">
        <v>1</v>
      </c>
      <c r="S104" s="32" t="n">
        <v>1</v>
      </c>
      <c r="T104" s="32" t="n">
        <v>1</v>
      </c>
      <c r="U104" s="32" t="n">
        <v>1</v>
      </c>
      <c r="V104" s="32" t="n">
        <v>1</v>
      </c>
      <c r="W104" s="32" t="n">
        <v>1</v>
      </c>
      <c r="X104" s="32" t="n">
        <v>1</v>
      </c>
      <c r="Y104" s="32" t="n">
        <v>1</v>
      </c>
      <c r="Z104" s="32" t="n">
        <v>1</v>
      </c>
      <c r="AA104" s="32" t="n">
        <v>1</v>
      </c>
      <c r="AB104" s="32" t="n">
        <v>1</v>
      </c>
      <c r="AC104" s="32" t="n">
        <v>1</v>
      </c>
      <c r="AD104" s="32" t="n">
        <v>1</v>
      </c>
      <c r="AE104" s="32" t="n">
        <v>1</v>
      </c>
      <c r="AF104" s="32" t="n">
        <v>1</v>
      </c>
      <c r="AG104" s="32" t="n">
        <v>1</v>
      </c>
      <c r="AH104" s="34" t="n">
        <v>1</v>
      </c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27" t="n">
        <f aca="false">+A104+1</f>
        <v>5</v>
      </c>
      <c r="B105" s="28" t="s">
        <v>73</v>
      </c>
      <c r="C105" s="27" t="n">
        <v>610</v>
      </c>
      <c r="D105" s="29"/>
      <c r="E105" s="32" t="n">
        <v>1</v>
      </c>
      <c r="F105" s="32" t="n">
        <v>1</v>
      </c>
      <c r="G105" s="32" t="n">
        <v>1</v>
      </c>
      <c r="H105" s="32" t="n">
        <v>1</v>
      </c>
      <c r="I105" s="32" t="n">
        <v>1</v>
      </c>
      <c r="J105" s="32" t="n">
        <v>1</v>
      </c>
      <c r="K105" s="32" t="n">
        <v>1</v>
      </c>
      <c r="L105" s="32" t="n">
        <v>1</v>
      </c>
      <c r="M105" s="32" t="n">
        <v>1</v>
      </c>
      <c r="N105" s="32" t="n">
        <v>1</v>
      </c>
      <c r="O105" s="32" t="n">
        <v>1</v>
      </c>
      <c r="P105" s="32" t="n">
        <v>1</v>
      </c>
      <c r="Q105" s="32" t="n">
        <v>1</v>
      </c>
      <c r="R105" s="32" t="n">
        <v>1</v>
      </c>
      <c r="S105" s="32" t="n">
        <v>1</v>
      </c>
      <c r="T105" s="32" t="n">
        <v>1</v>
      </c>
      <c r="U105" s="32" t="n">
        <v>1</v>
      </c>
      <c r="V105" s="32" t="n">
        <v>1</v>
      </c>
      <c r="W105" s="32" t="n">
        <v>1</v>
      </c>
      <c r="X105" s="32" t="n">
        <v>1</v>
      </c>
      <c r="Y105" s="32" t="n">
        <v>1</v>
      </c>
      <c r="Z105" s="32" t="n">
        <v>1</v>
      </c>
      <c r="AA105" s="32" t="n">
        <v>1</v>
      </c>
      <c r="AB105" s="32" t="n">
        <v>1</v>
      </c>
      <c r="AC105" s="32" t="n">
        <v>1</v>
      </c>
      <c r="AD105" s="32" t="n">
        <v>1</v>
      </c>
      <c r="AE105" s="32" t="n">
        <v>1</v>
      </c>
      <c r="AF105" s="32" t="n">
        <v>1</v>
      </c>
      <c r="AG105" s="32" t="n">
        <v>1</v>
      </c>
      <c r="AH105" s="34" t="n">
        <v>1</v>
      </c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83" t="n">
        <f aca="false">+A105+1</f>
        <v>6</v>
      </c>
      <c r="B106" s="84" t="s">
        <v>74</v>
      </c>
      <c r="C106" s="83" t="n">
        <v>1137</v>
      </c>
      <c r="D106" s="123"/>
      <c r="E106" s="45" t="n">
        <v>1</v>
      </c>
      <c r="F106" s="45" t="n">
        <v>1</v>
      </c>
      <c r="G106" s="45" t="n">
        <v>1</v>
      </c>
      <c r="H106" s="45" t="n">
        <v>1</v>
      </c>
      <c r="I106" s="45" t="n">
        <v>1</v>
      </c>
      <c r="J106" s="45" t="n">
        <v>1</v>
      </c>
      <c r="K106" s="45" t="n">
        <v>1</v>
      </c>
      <c r="L106" s="45" t="n">
        <v>1</v>
      </c>
      <c r="M106" s="45" t="n">
        <v>1</v>
      </c>
      <c r="N106" s="45" t="n">
        <v>1</v>
      </c>
      <c r="O106" s="45" t="n">
        <v>1</v>
      </c>
      <c r="P106" s="45" t="n">
        <v>1</v>
      </c>
      <c r="Q106" s="45" t="n">
        <v>1</v>
      </c>
      <c r="R106" s="45" t="n">
        <v>1</v>
      </c>
      <c r="S106" s="45" t="n">
        <v>1</v>
      </c>
      <c r="T106" s="45" t="n">
        <v>1</v>
      </c>
      <c r="U106" s="45" t="n">
        <v>1</v>
      </c>
      <c r="V106" s="45" t="n">
        <v>1</v>
      </c>
      <c r="W106" s="45" t="n">
        <v>1</v>
      </c>
      <c r="X106" s="45" t="n">
        <v>1</v>
      </c>
      <c r="Y106" s="45" t="n">
        <v>1</v>
      </c>
      <c r="Z106" s="45" t="n">
        <v>1</v>
      </c>
      <c r="AA106" s="45" t="n">
        <v>1</v>
      </c>
      <c r="AB106" s="45" t="n">
        <v>1</v>
      </c>
      <c r="AC106" s="45" t="n">
        <v>1</v>
      </c>
      <c r="AD106" s="45" t="n">
        <v>1</v>
      </c>
      <c r="AE106" s="45" t="n">
        <v>1</v>
      </c>
      <c r="AF106" s="45" t="n">
        <v>1</v>
      </c>
      <c r="AG106" s="45" t="n">
        <v>1</v>
      </c>
      <c r="AH106" s="46" t="n">
        <v>1</v>
      </c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47"/>
      <c r="B107" s="57" t="s">
        <v>11</v>
      </c>
      <c r="C107" s="49"/>
      <c r="D107" s="50"/>
      <c r="E107" s="53" t="n">
        <f aca="false">(E101*$C101)+(E102*$C102)+(E103*$C103)+(E104*$C104)+(E105*$C105)+(E106*$C106)</f>
        <v>4937</v>
      </c>
      <c r="F107" s="95" t="n">
        <f aca="false">(F101*$C101)+(F102*$C102)+(F103*$C103)+(F104*$C104)+(F105*$C105)+(F106*$C106)</f>
        <v>4937</v>
      </c>
      <c r="G107" s="95" t="n">
        <f aca="false">(G101*$C101)+(G102*$C102)+(G103*$C103)+(G104*$C104)+(G105*$C105)+(G106*$C106)</f>
        <v>4937</v>
      </c>
      <c r="H107" s="95" t="n">
        <f aca="false">(H101*$C101)+(H102*$C102)+(H103*$C103)+(H104*$C104)+(H105*$C105)+(H106*$C106)</f>
        <v>4937</v>
      </c>
      <c r="I107" s="95" t="n">
        <f aca="false">(I101*$C101)+(I102*$C102)+(I103*$C103)+(I104*$C104)+(I105*$C105)+(I106*$C106)</f>
        <v>4937</v>
      </c>
      <c r="J107" s="95" t="n">
        <f aca="false">(J101*$C101)+(J102*$C102)+(J103*$C103)+(J104*$C104)+(J105*$C105)+(J106*$C106)</f>
        <v>4937</v>
      </c>
      <c r="K107" s="95" t="n">
        <f aca="false">(K101*$C101)+(K102*$C102)+(K103*$C103)+(K104*$C104)+(K105*$C105)+(K106*$C106)</f>
        <v>4937</v>
      </c>
      <c r="L107" s="95" t="n">
        <f aca="false">(L101*$C101)+(L102*$C102)+(L103*$C103)+(L104*$C104)+(L105*$C105)+(L106*$C106)</f>
        <v>4937</v>
      </c>
      <c r="M107" s="95" t="n">
        <f aca="false">(M101*$C101)+(M102*$C102)+(M103*$C103)+(M104*$C104)+(M105*$C105)+(M106*$C106)</f>
        <v>4937</v>
      </c>
      <c r="N107" s="95" t="n">
        <f aca="false">(N101*$C101)+(N102*$C102)+(N103*$C103)+(N104*$C104)+(N105*$C105)+(N106*$C106)</f>
        <v>4937</v>
      </c>
      <c r="O107" s="95" t="n">
        <f aca="false">(O101*$C101)+(O102*$C102)+(O103*$C103)+(O104*$C104)+(O105*$C105)+(O106*$C106)</f>
        <v>4937</v>
      </c>
      <c r="P107" s="95" t="n">
        <f aca="false">(P101*$C101)+(P102*$C102)+(P103*$C103)+(P104*$C104)+(P105*$C105)+(P106*$C106)</f>
        <v>4937</v>
      </c>
      <c r="Q107" s="95" t="n">
        <f aca="false">(Q101*$C101)+(Q102*$C102)+(Q103*$C103)+(Q104*$C104)+(Q105*$C105)+(Q106*$C106)</f>
        <v>4937</v>
      </c>
      <c r="R107" s="95" t="n">
        <f aca="false">(R101*$C101)+(R102*$C102)+(R103*$C103)+(R104*$C104)+(R105*$C105)+(R106*$C106)</f>
        <v>4937</v>
      </c>
      <c r="S107" s="95" t="n">
        <f aca="false">(S101*$C101)+(S102*$C102)+(S103*$C103)+(S104*$C104)+(S105*$C105)+(S106*$C106)</f>
        <v>4937</v>
      </c>
      <c r="T107" s="95" t="n">
        <f aca="false">(T101*$C101)+(T102*$C102)+(T103*$C103)+(T104*$C104)+(T105*$C105)+(T106*$C106)</f>
        <v>4937</v>
      </c>
      <c r="U107" s="95" t="n">
        <f aca="false">(U101*$C101)+(U102*$C102)+(U103*$C103)+(U104*$C104)+(U105*$C105)+(U106*$C106)</f>
        <v>4937</v>
      </c>
      <c r="V107" s="95" t="n">
        <f aca="false">(V101*$C101)+(V102*$C102)+(V103*$C103)+(V104*$C104)+(V105*$C105)+(V106*$C106)</f>
        <v>4937</v>
      </c>
      <c r="W107" s="95" t="n">
        <f aca="false">(W101*$C101)+(W102*$C102)+(W103*$C103)+(W104*$C104)+(W105*$C105)+(W106*$C106)</f>
        <v>4937</v>
      </c>
      <c r="X107" s="95" t="n">
        <f aca="false">(X101*$C101)+(X102*$C102)+(X103*$C103)+(X104*$C104)+(X105*$C105)+(X106*$C106)</f>
        <v>4937</v>
      </c>
      <c r="Y107" s="95" t="n">
        <f aca="false">(Y101*$C101)+(Y102*$C102)+(Y103*$C103)+(Y104*$C104)+(Y105*$C105)+(Y106*$C106)</f>
        <v>4937</v>
      </c>
      <c r="Z107" s="95" t="n">
        <f aca="false">(Z101*$C101)+(Z102*$C102)+(Z103*$C103)+(Z104*$C104)+(Z105*$C105)+(Z106*$C106)</f>
        <v>4937</v>
      </c>
      <c r="AA107" s="95" t="n">
        <f aca="false">(AA101*$C101)+(AA102*$C102)+(AA103*$C103)+(AA104*$C104)+(AA105*$C105)+(AA106*$C106)</f>
        <v>4937</v>
      </c>
      <c r="AB107" s="95" t="n">
        <f aca="false">(AB101*$C101)+(AB102*$C102)+(AB103*$C103)+(AB104*$C104)+(AB105*$C105)+(AB106*$C106)</f>
        <v>4937</v>
      </c>
      <c r="AC107" s="95" t="n">
        <f aca="false">(AC101*$C101)+(AC102*$C102)+(AC103*$C103)+(AC104*$C104)+(AC105*$C105)+(AC106*$C106)</f>
        <v>4937</v>
      </c>
      <c r="AD107" s="95" t="n">
        <f aca="false">(AD101*$C101)+(AD102*$C102)+(AD103*$C103)+(AD104*$C104)+(AD105*$C105)+(AD106*$C106)</f>
        <v>4937</v>
      </c>
      <c r="AE107" s="95" t="n">
        <f aca="false">(AE101*$C101)+(AE102*$C102)+(AE103*$C103)+(AE104*$C104)+(AE105*$C105)+(AE106*$C106)</f>
        <v>4937</v>
      </c>
      <c r="AF107" s="95" t="n">
        <f aca="false">(AF101*$C101)+(AF102*$C102)+(AF103*$C103)+(AF104*$C104)+(AF105*$C105)+(AF106*$C106)</f>
        <v>4937</v>
      </c>
      <c r="AG107" s="95" t="n">
        <f aca="false">(AG101*$C101)+(AG102*$C102)+(AG103*$C103)+(AG104*$C104)+(AG105*$C105)+(AG106*$C106)</f>
        <v>4937</v>
      </c>
      <c r="AH107" s="97" t="n">
        <f aca="false">(AH101*$C101)+(AH102*$C102)+(AH103*$C103)+(AH104*$C104)+(AH105*$C105)+(AH106*$C106)</f>
        <v>4937</v>
      </c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56"/>
      <c r="B108" s="57" t="s">
        <v>12</v>
      </c>
      <c r="C108" s="58" t="n">
        <v>0.0505</v>
      </c>
      <c r="D108" s="59"/>
      <c r="E108" s="53" t="n">
        <f aca="false">E107*$C108</f>
        <v>249.3185</v>
      </c>
      <c r="F108" s="53" t="n">
        <f aca="false">F107*$C108</f>
        <v>249.3185</v>
      </c>
      <c r="G108" s="53" t="n">
        <f aca="false">G107*$C108</f>
        <v>249.3185</v>
      </c>
      <c r="H108" s="53" t="n">
        <f aca="false">H107*$C108</f>
        <v>249.3185</v>
      </c>
      <c r="I108" s="53" t="n">
        <f aca="false">I107*$C108</f>
        <v>249.3185</v>
      </c>
      <c r="J108" s="53" t="n">
        <f aca="false">J107*$C108</f>
        <v>249.3185</v>
      </c>
      <c r="K108" s="53" t="n">
        <f aca="false">K107*$C108</f>
        <v>249.3185</v>
      </c>
      <c r="L108" s="53" t="n">
        <f aca="false">L107*$C108</f>
        <v>249.3185</v>
      </c>
      <c r="M108" s="53" t="n">
        <f aca="false">M107*$C108</f>
        <v>249.3185</v>
      </c>
      <c r="N108" s="53" t="n">
        <f aca="false">N107*$C108</f>
        <v>249.3185</v>
      </c>
      <c r="O108" s="53" t="n">
        <f aca="false">O107*$C108</f>
        <v>249.3185</v>
      </c>
      <c r="P108" s="53" t="n">
        <f aca="false">P107*$C108</f>
        <v>249.3185</v>
      </c>
      <c r="Q108" s="53" t="n">
        <f aca="false">Q107*$C108</f>
        <v>249.3185</v>
      </c>
      <c r="R108" s="53" t="n">
        <f aca="false">R107*$C108</f>
        <v>249.3185</v>
      </c>
      <c r="S108" s="53" t="n">
        <f aca="false">S107*$C108</f>
        <v>249.3185</v>
      </c>
      <c r="T108" s="53" t="n">
        <f aca="false">T107*$C108</f>
        <v>249.3185</v>
      </c>
      <c r="U108" s="53" t="n">
        <f aca="false">U107*$C108</f>
        <v>249.3185</v>
      </c>
      <c r="V108" s="53" t="n">
        <f aca="false">V107*$C108</f>
        <v>249.3185</v>
      </c>
      <c r="W108" s="53" t="n">
        <f aca="false">W107*$C108</f>
        <v>249.3185</v>
      </c>
      <c r="X108" s="53" t="n">
        <f aca="false">X107*$C108</f>
        <v>249.3185</v>
      </c>
      <c r="Y108" s="53" t="n">
        <f aca="false">Y107*$C108</f>
        <v>249.3185</v>
      </c>
      <c r="Z108" s="53" t="n">
        <f aca="false">Z107*$C108</f>
        <v>249.3185</v>
      </c>
      <c r="AA108" s="53" t="n">
        <f aca="false">AA107*$C108</f>
        <v>249.3185</v>
      </c>
      <c r="AB108" s="53" t="n">
        <f aca="false">AB107*$C108</f>
        <v>249.3185</v>
      </c>
      <c r="AC108" s="53" t="n">
        <f aca="false">AC107*$C108</f>
        <v>249.3185</v>
      </c>
      <c r="AD108" s="53" t="n">
        <f aca="false">AD107*$C108</f>
        <v>249.3185</v>
      </c>
      <c r="AE108" s="53" t="n">
        <f aca="false">AE107*$C108</f>
        <v>249.3185</v>
      </c>
      <c r="AF108" s="53" t="n">
        <f aca="false">AF107*$C108</f>
        <v>249.3185</v>
      </c>
      <c r="AG108" s="53" t="n">
        <f aca="false">AG107*$C108</f>
        <v>249.3185</v>
      </c>
      <c r="AH108" s="55" t="n">
        <f aca="false">AH107*$C108</f>
        <v>249.3185</v>
      </c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56"/>
      <c r="B109" s="63" t="s">
        <v>13</v>
      </c>
      <c r="C109" s="64"/>
      <c r="D109" s="59"/>
      <c r="E109" s="67" t="n">
        <f aca="false">E107-E108</f>
        <v>4687.6815</v>
      </c>
      <c r="F109" s="67" t="n">
        <f aca="false">F107-F108</f>
        <v>4687.6815</v>
      </c>
      <c r="G109" s="67" t="n">
        <f aca="false">G107-G108</f>
        <v>4687.6815</v>
      </c>
      <c r="H109" s="67" t="n">
        <f aca="false">H107-H108</f>
        <v>4687.6815</v>
      </c>
      <c r="I109" s="67" t="n">
        <f aca="false">I107-I108</f>
        <v>4687.6815</v>
      </c>
      <c r="J109" s="67" t="n">
        <f aca="false">J107-J108</f>
        <v>4687.6815</v>
      </c>
      <c r="K109" s="67" t="n">
        <f aca="false">K107-K108</f>
        <v>4687.6815</v>
      </c>
      <c r="L109" s="67" t="n">
        <f aca="false">L107-L108</f>
        <v>4687.6815</v>
      </c>
      <c r="M109" s="67" t="n">
        <f aca="false">M107-M108</f>
        <v>4687.6815</v>
      </c>
      <c r="N109" s="67" t="n">
        <f aca="false">N107-N108</f>
        <v>4687.6815</v>
      </c>
      <c r="O109" s="67" t="n">
        <f aca="false">O107-O108</f>
        <v>4687.6815</v>
      </c>
      <c r="P109" s="67" t="n">
        <f aca="false">P107-P108</f>
        <v>4687.6815</v>
      </c>
      <c r="Q109" s="67" t="n">
        <f aca="false">Q107-Q108</f>
        <v>4687.6815</v>
      </c>
      <c r="R109" s="67" t="n">
        <f aca="false">R107-R108</f>
        <v>4687.6815</v>
      </c>
      <c r="S109" s="67" t="n">
        <f aca="false">S107-S108</f>
        <v>4687.6815</v>
      </c>
      <c r="T109" s="67" t="n">
        <f aca="false">T107-T108</f>
        <v>4687.6815</v>
      </c>
      <c r="U109" s="67" t="n">
        <f aca="false">U107-U108</f>
        <v>4687.6815</v>
      </c>
      <c r="V109" s="67" t="n">
        <f aca="false">V107-V108</f>
        <v>4687.6815</v>
      </c>
      <c r="W109" s="67" t="n">
        <f aca="false">W107-W108</f>
        <v>4687.6815</v>
      </c>
      <c r="X109" s="67" t="n">
        <f aca="false">X107-X108</f>
        <v>4687.6815</v>
      </c>
      <c r="Y109" s="67" t="n">
        <f aca="false">Y107-Y108</f>
        <v>4687.6815</v>
      </c>
      <c r="Z109" s="67" t="n">
        <f aca="false">Z107-Z108</f>
        <v>4687.6815</v>
      </c>
      <c r="AA109" s="67" t="n">
        <f aca="false">AA107-AA108</f>
        <v>4687.6815</v>
      </c>
      <c r="AB109" s="67" t="n">
        <f aca="false">AB107-AB108</f>
        <v>4687.6815</v>
      </c>
      <c r="AC109" s="67" t="n">
        <f aca="false">AC107-AC108</f>
        <v>4687.6815</v>
      </c>
      <c r="AD109" s="67" t="n">
        <f aca="false">AD107-AD108</f>
        <v>4687.6815</v>
      </c>
      <c r="AE109" s="67" t="n">
        <f aca="false">AE107-AE108</f>
        <v>4687.6815</v>
      </c>
      <c r="AF109" s="67" t="n">
        <f aca="false">AF107-AF108</f>
        <v>4687.6815</v>
      </c>
      <c r="AG109" s="67" t="n">
        <f aca="false">AG107-AG108</f>
        <v>4687.6815</v>
      </c>
      <c r="AH109" s="69" t="n">
        <f aca="false">AH107-AH108</f>
        <v>4687.6815</v>
      </c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18"/>
      <c r="B110" s="70" t="s">
        <v>14</v>
      </c>
      <c r="C110" s="71" t="n">
        <f aca="false">SUM(C101:C106)</f>
        <v>4937</v>
      </c>
      <c r="D110" s="20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5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18"/>
      <c r="B111" s="72"/>
      <c r="C111" s="18" t="n">
        <f aca="false">SUM(E109:AH109)/31</f>
        <v>4536.46596774194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5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18"/>
      <c r="B112" s="19" t="s">
        <v>75</v>
      </c>
      <c r="C112" s="18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5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v>1</v>
      </c>
      <c r="B113" s="28" t="s">
        <v>76</v>
      </c>
      <c r="C113" s="27" t="n">
        <v>1065</v>
      </c>
      <c r="D113" s="35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4" t="n">
        <v>1</v>
      </c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2</v>
      </c>
      <c r="B114" s="28" t="s">
        <v>77</v>
      </c>
      <c r="C114" s="27" t="n">
        <v>1065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4" t="n">
        <v>1</v>
      </c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3</v>
      </c>
      <c r="B115" s="28" t="s">
        <v>78</v>
      </c>
      <c r="C115" s="27" t="n">
        <v>767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4" t="n">
        <v>1</v>
      </c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4</v>
      </c>
      <c r="B116" s="28" t="s">
        <v>79</v>
      </c>
      <c r="C116" s="27" t="n">
        <v>754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4" t="n">
        <v>1</v>
      </c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5</v>
      </c>
      <c r="B117" s="28" t="s">
        <v>80</v>
      </c>
      <c r="C117" s="27" t="n">
        <v>1129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4" t="n">
        <v>1</v>
      </c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6</v>
      </c>
      <c r="B118" s="28" t="s">
        <v>81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81" t="n">
        <v>0</v>
      </c>
      <c r="M118" s="81" t="n">
        <v>0</v>
      </c>
      <c r="N118" s="81" t="n">
        <v>0</v>
      </c>
      <c r="O118" s="81" t="n">
        <v>0</v>
      </c>
      <c r="P118" s="81" t="n">
        <v>0</v>
      </c>
      <c r="Q118" s="81" t="n">
        <v>0</v>
      </c>
      <c r="R118" s="81" t="n">
        <v>0</v>
      </c>
      <c r="S118" s="81" t="n">
        <v>0</v>
      </c>
      <c r="T118" s="81" t="n">
        <v>0</v>
      </c>
      <c r="U118" s="81" t="n">
        <v>0</v>
      </c>
      <c r="V118" s="81" t="n">
        <v>0</v>
      </c>
      <c r="W118" s="81" t="n">
        <v>0</v>
      </c>
      <c r="X118" s="81" t="n">
        <v>0</v>
      </c>
      <c r="Y118" s="81" t="n">
        <v>0</v>
      </c>
      <c r="Z118" s="81" t="n">
        <v>0</v>
      </c>
      <c r="AA118" s="81" t="n">
        <v>0</v>
      </c>
      <c r="AB118" s="81" t="n">
        <v>0</v>
      </c>
      <c r="AC118" s="81" t="n">
        <v>0</v>
      </c>
      <c r="AD118" s="81" t="n">
        <v>0</v>
      </c>
      <c r="AE118" s="81" t="n">
        <v>0</v>
      </c>
      <c r="AF118" s="81" t="n">
        <v>0</v>
      </c>
      <c r="AG118" s="81" t="n">
        <v>0</v>
      </c>
      <c r="AH118" s="124" t="n">
        <v>0</v>
      </c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7</v>
      </c>
      <c r="B119" s="28" t="s">
        <v>82</v>
      </c>
      <c r="C119" s="27" t="n">
        <v>822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81" t="n">
        <v>0</v>
      </c>
      <c r="T119" s="81" t="n">
        <v>0</v>
      </c>
      <c r="U119" s="81" t="n">
        <v>0</v>
      </c>
      <c r="V119" s="81" t="n">
        <v>0</v>
      </c>
      <c r="W119" s="81" t="n">
        <v>0</v>
      </c>
      <c r="X119" s="81" t="n">
        <v>0</v>
      </c>
      <c r="Y119" s="81" t="n">
        <v>0</v>
      </c>
      <c r="Z119" s="81" t="n">
        <v>0</v>
      </c>
      <c r="AA119" s="81" t="n">
        <v>0</v>
      </c>
      <c r="AB119" s="81" t="n">
        <v>0</v>
      </c>
      <c r="AC119" s="81" t="n">
        <v>0</v>
      </c>
      <c r="AD119" s="81" t="n">
        <v>0</v>
      </c>
      <c r="AE119" s="81" t="n">
        <v>0</v>
      </c>
      <c r="AF119" s="81" t="n">
        <v>0</v>
      </c>
      <c r="AG119" s="81" t="n">
        <v>0</v>
      </c>
      <c r="AH119" s="124" t="n">
        <v>0</v>
      </c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8</v>
      </c>
      <c r="B120" s="28" t="s">
        <v>83</v>
      </c>
      <c r="C120" s="27" t="n">
        <v>854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4" t="n">
        <v>1</v>
      </c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9</v>
      </c>
      <c r="B121" s="28" t="s">
        <v>84</v>
      </c>
      <c r="C121" s="27" t="n">
        <v>860</v>
      </c>
      <c r="D121" s="29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4" t="n">
        <v>1</v>
      </c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10</v>
      </c>
      <c r="B122" s="28" t="s">
        <v>85</v>
      </c>
      <c r="C122" s="27" t="n">
        <v>800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4" t="n">
        <v>1</v>
      </c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11</v>
      </c>
      <c r="B123" s="28" t="s">
        <v>86</v>
      </c>
      <c r="C123" s="27" t="n">
        <v>818</v>
      </c>
      <c r="D123" s="35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81" t="n">
        <v>0</v>
      </c>
      <c r="M123" s="81" t="n">
        <v>0</v>
      </c>
      <c r="N123" s="81" t="n">
        <v>0</v>
      </c>
      <c r="O123" s="81" t="n">
        <v>0</v>
      </c>
      <c r="P123" s="81" t="n">
        <v>0</v>
      </c>
      <c r="Q123" s="81" t="n">
        <v>0</v>
      </c>
      <c r="R123" s="81" t="n">
        <v>0</v>
      </c>
      <c r="S123" s="81" t="n">
        <v>0</v>
      </c>
      <c r="T123" s="81" t="n">
        <v>0</v>
      </c>
      <c r="U123" s="81" t="n">
        <v>0</v>
      </c>
      <c r="V123" s="81" t="n">
        <v>0</v>
      </c>
      <c r="W123" s="81" t="n">
        <v>0</v>
      </c>
      <c r="X123" s="81" t="n">
        <v>0</v>
      </c>
      <c r="Y123" s="81" t="n">
        <v>0</v>
      </c>
      <c r="Z123" s="81" t="n">
        <v>0</v>
      </c>
      <c r="AA123" s="81" t="n">
        <v>0</v>
      </c>
      <c r="AB123" s="81" t="n">
        <v>0</v>
      </c>
      <c r="AC123" s="81" t="n">
        <v>0</v>
      </c>
      <c r="AD123" s="81" t="n">
        <v>0</v>
      </c>
      <c r="AE123" s="81" t="n">
        <v>0</v>
      </c>
      <c r="AF123" s="81" t="n">
        <v>0</v>
      </c>
      <c r="AG123" s="81" t="n">
        <v>0</v>
      </c>
      <c r="AH123" s="91" t="n">
        <v>0</v>
      </c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12</v>
      </c>
      <c r="B124" s="28" t="s">
        <v>87</v>
      </c>
      <c r="C124" s="27" t="n">
        <v>1129</v>
      </c>
      <c r="D124" s="35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4" t="n">
        <v>1</v>
      </c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13</v>
      </c>
      <c r="B125" s="28" t="s">
        <v>88</v>
      </c>
      <c r="C125" s="27" t="n">
        <v>1129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4" t="n">
        <v>1</v>
      </c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14</v>
      </c>
      <c r="B126" s="28" t="s">
        <v>89</v>
      </c>
      <c r="C126" s="27" t="n">
        <v>893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81" t="n">
        <v>0</v>
      </c>
      <c r="T126" s="81" t="n">
        <v>0</v>
      </c>
      <c r="U126" s="81" t="n">
        <v>0</v>
      </c>
      <c r="V126" s="81" t="n">
        <v>0</v>
      </c>
      <c r="W126" s="81" t="n">
        <v>0</v>
      </c>
      <c r="X126" s="81" t="n">
        <v>0</v>
      </c>
      <c r="Y126" s="81" t="n">
        <v>0</v>
      </c>
      <c r="Z126" s="81" t="n">
        <v>0</v>
      </c>
      <c r="AA126" s="81" t="n">
        <v>0</v>
      </c>
      <c r="AB126" s="81" t="n">
        <v>0</v>
      </c>
      <c r="AC126" s="81" t="n">
        <v>0</v>
      </c>
      <c r="AD126" s="81" t="n">
        <v>0</v>
      </c>
      <c r="AE126" s="81" t="n">
        <v>0</v>
      </c>
      <c r="AF126" s="81" t="n">
        <v>0</v>
      </c>
      <c r="AG126" s="81" t="n">
        <v>0</v>
      </c>
      <c r="AH126" s="91" t="n">
        <v>0</v>
      </c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15</v>
      </c>
      <c r="B127" s="28" t="s">
        <v>90</v>
      </c>
      <c r="C127" s="27" t="n">
        <v>897</v>
      </c>
      <c r="D127" s="35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4" t="n">
        <v>1</v>
      </c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16</v>
      </c>
      <c r="B128" s="28" t="s">
        <v>91</v>
      </c>
      <c r="C128" s="27" t="n">
        <v>846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4" t="n">
        <v>1</v>
      </c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17</v>
      </c>
      <c r="B129" s="28" t="s">
        <v>92</v>
      </c>
      <c r="C129" s="27" t="n">
        <v>846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4" t="n">
        <v>1</v>
      </c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18</v>
      </c>
      <c r="B130" s="28" t="s">
        <v>93</v>
      </c>
      <c r="C130" s="27" t="n">
        <v>846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4" t="n">
        <v>1</v>
      </c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19</v>
      </c>
      <c r="B131" s="28" t="s">
        <v>94</v>
      </c>
      <c r="C131" s="27" t="n">
        <v>683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4" t="n">
        <v>1</v>
      </c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20</v>
      </c>
      <c r="B132" s="28" t="s">
        <v>95</v>
      </c>
      <c r="C132" s="27" t="n">
        <v>1148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4" t="n">
        <v>1</v>
      </c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27" t="n">
        <f aca="false">+A132+1</f>
        <v>21</v>
      </c>
      <c r="B133" s="28" t="s">
        <v>96</v>
      </c>
      <c r="C133" s="27" t="n">
        <v>1148</v>
      </c>
      <c r="D133" s="29"/>
      <c r="E133" s="32" t="n">
        <v>1</v>
      </c>
      <c r="F133" s="32" t="n">
        <v>1</v>
      </c>
      <c r="G133" s="32" t="n">
        <v>1</v>
      </c>
      <c r="H133" s="32" t="n">
        <v>1</v>
      </c>
      <c r="I133" s="32" t="n">
        <v>1</v>
      </c>
      <c r="J133" s="32" t="n">
        <v>1</v>
      </c>
      <c r="K133" s="32" t="n">
        <v>1</v>
      </c>
      <c r="L133" s="32" t="n">
        <v>1</v>
      </c>
      <c r="M133" s="32" t="n">
        <v>1</v>
      </c>
      <c r="N133" s="32" t="n">
        <v>1</v>
      </c>
      <c r="O133" s="32" t="n">
        <v>1</v>
      </c>
      <c r="P133" s="32" t="n">
        <v>1</v>
      </c>
      <c r="Q133" s="32" t="n">
        <v>1</v>
      </c>
      <c r="R133" s="32" t="n">
        <v>1</v>
      </c>
      <c r="S133" s="32" t="n">
        <v>1</v>
      </c>
      <c r="T133" s="32" t="n">
        <v>1</v>
      </c>
      <c r="U133" s="32" t="n">
        <v>1</v>
      </c>
      <c r="V133" s="32" t="n">
        <v>1</v>
      </c>
      <c r="W133" s="32" t="n">
        <v>1</v>
      </c>
      <c r="X133" s="32" t="n">
        <v>1</v>
      </c>
      <c r="Y133" s="32" t="n">
        <v>1</v>
      </c>
      <c r="Z133" s="32" t="n">
        <v>1</v>
      </c>
      <c r="AA133" s="32" t="n">
        <v>1</v>
      </c>
      <c r="AB133" s="32" t="n">
        <v>1</v>
      </c>
      <c r="AC133" s="32" t="n">
        <v>1</v>
      </c>
      <c r="AD133" s="32" t="n">
        <v>1</v>
      </c>
      <c r="AE133" s="32" t="n">
        <v>1</v>
      </c>
      <c r="AF133" s="32" t="n">
        <v>1</v>
      </c>
      <c r="AG133" s="32" t="n">
        <v>1</v>
      </c>
      <c r="AH133" s="34" t="n">
        <v>1</v>
      </c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27" t="n">
        <f aca="false">+A133+1</f>
        <v>22</v>
      </c>
      <c r="B134" s="28" t="s">
        <v>97</v>
      </c>
      <c r="C134" s="27" t="n">
        <v>885</v>
      </c>
      <c r="D134" s="29"/>
      <c r="E134" s="32" t="n">
        <v>1</v>
      </c>
      <c r="F134" s="32" t="n">
        <v>1</v>
      </c>
      <c r="G134" s="32" t="n">
        <v>1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1</v>
      </c>
      <c r="N134" s="32" t="n">
        <v>1</v>
      </c>
      <c r="O134" s="32" t="n">
        <v>1</v>
      </c>
      <c r="P134" s="32" t="n">
        <v>1</v>
      </c>
      <c r="Q134" s="32" t="n">
        <v>1</v>
      </c>
      <c r="R134" s="32" t="n">
        <v>1</v>
      </c>
      <c r="S134" s="32" t="n">
        <v>1</v>
      </c>
      <c r="T134" s="32" t="n">
        <v>1</v>
      </c>
      <c r="U134" s="32" t="n">
        <v>1</v>
      </c>
      <c r="V134" s="32" t="n">
        <v>1</v>
      </c>
      <c r="W134" s="32" t="n">
        <v>1</v>
      </c>
      <c r="X134" s="32" t="n">
        <v>1</v>
      </c>
      <c r="Y134" s="32" t="n">
        <v>1</v>
      </c>
      <c r="Z134" s="32" t="n">
        <v>1</v>
      </c>
      <c r="AA134" s="32" t="n">
        <v>1</v>
      </c>
      <c r="AB134" s="32" t="n">
        <v>1</v>
      </c>
      <c r="AC134" s="32" t="n">
        <v>1</v>
      </c>
      <c r="AD134" s="32" t="n">
        <v>1</v>
      </c>
      <c r="AE134" s="32" t="n">
        <v>1</v>
      </c>
      <c r="AF134" s="32" t="n">
        <v>1</v>
      </c>
      <c r="AG134" s="32" t="n">
        <v>1</v>
      </c>
      <c r="AH134" s="34" t="n">
        <v>1</v>
      </c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27" t="n">
        <f aca="false">+A134+1</f>
        <v>23</v>
      </c>
      <c r="B135" s="28" t="s">
        <v>98</v>
      </c>
      <c r="C135" s="27" t="n">
        <v>801</v>
      </c>
      <c r="D135" s="29"/>
      <c r="E135" s="32" t="n">
        <v>1</v>
      </c>
      <c r="F135" s="32" t="n">
        <v>1</v>
      </c>
      <c r="G135" s="32" t="n">
        <v>1</v>
      </c>
      <c r="H135" s="32" t="n">
        <v>1</v>
      </c>
      <c r="I135" s="32" t="n">
        <v>1</v>
      </c>
      <c r="J135" s="32" t="n">
        <v>1</v>
      </c>
      <c r="K135" s="32" t="n">
        <v>1</v>
      </c>
      <c r="L135" s="32" t="n">
        <v>1</v>
      </c>
      <c r="M135" s="32" t="n">
        <v>1</v>
      </c>
      <c r="N135" s="32" t="n">
        <v>1</v>
      </c>
      <c r="O135" s="32" t="n">
        <v>1</v>
      </c>
      <c r="P135" s="32" t="n">
        <v>1</v>
      </c>
      <c r="Q135" s="32" t="n">
        <v>1</v>
      </c>
      <c r="R135" s="32" t="n">
        <v>1</v>
      </c>
      <c r="S135" s="32" t="n">
        <v>1</v>
      </c>
      <c r="T135" s="32" t="n">
        <v>1</v>
      </c>
      <c r="U135" s="32" t="n">
        <v>1</v>
      </c>
      <c r="V135" s="32" t="n">
        <v>1</v>
      </c>
      <c r="W135" s="32" t="n">
        <v>1</v>
      </c>
      <c r="X135" s="32" t="n">
        <v>1</v>
      </c>
      <c r="Y135" s="32" t="n">
        <v>1</v>
      </c>
      <c r="Z135" s="32" t="n">
        <v>1</v>
      </c>
      <c r="AA135" s="32" t="n">
        <v>1</v>
      </c>
      <c r="AB135" s="32" t="n">
        <v>1</v>
      </c>
      <c r="AC135" s="32" t="n">
        <v>1</v>
      </c>
      <c r="AD135" s="32" t="n">
        <v>1</v>
      </c>
      <c r="AE135" s="32" t="n">
        <v>1</v>
      </c>
      <c r="AF135" s="32" t="n">
        <v>1</v>
      </c>
      <c r="AG135" s="32" t="n">
        <v>1</v>
      </c>
      <c r="AH135" s="34" t="n">
        <v>1</v>
      </c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</row>
    <row r="136" customFormat="false" ht="15.95" hidden="false" customHeight="true" outlineLevel="0" collapsed="false">
      <c r="A136" s="27" t="n">
        <f aca="false">+A135+1</f>
        <v>24</v>
      </c>
      <c r="B136" s="28" t="s">
        <v>99</v>
      </c>
      <c r="C136" s="27" t="n">
        <v>801</v>
      </c>
      <c r="D136" s="29"/>
      <c r="E136" s="32" t="n">
        <v>1</v>
      </c>
      <c r="F136" s="32" t="n">
        <v>1</v>
      </c>
      <c r="G136" s="32" t="n">
        <v>1</v>
      </c>
      <c r="H136" s="32" t="n">
        <v>1</v>
      </c>
      <c r="I136" s="32" t="n">
        <v>1</v>
      </c>
      <c r="J136" s="32" t="n">
        <v>1</v>
      </c>
      <c r="K136" s="32" t="n">
        <v>1</v>
      </c>
      <c r="L136" s="32" t="n">
        <v>1</v>
      </c>
      <c r="M136" s="32" t="n">
        <v>1</v>
      </c>
      <c r="N136" s="32" t="n">
        <v>1</v>
      </c>
      <c r="O136" s="32" t="n">
        <v>1</v>
      </c>
      <c r="P136" s="32" t="n">
        <v>1</v>
      </c>
      <c r="Q136" s="32" t="n">
        <v>1</v>
      </c>
      <c r="R136" s="32" t="n">
        <v>1</v>
      </c>
      <c r="S136" s="32" t="n">
        <v>1</v>
      </c>
      <c r="T136" s="32" t="n">
        <v>1</v>
      </c>
      <c r="U136" s="32" t="n">
        <v>1</v>
      </c>
      <c r="V136" s="32" t="n">
        <v>1</v>
      </c>
      <c r="W136" s="32" t="n">
        <v>1</v>
      </c>
      <c r="X136" s="32" t="n">
        <v>1</v>
      </c>
      <c r="Y136" s="32" t="n">
        <v>1</v>
      </c>
      <c r="Z136" s="32" t="n">
        <v>1</v>
      </c>
      <c r="AA136" s="32" t="n">
        <v>1</v>
      </c>
      <c r="AB136" s="32" t="n">
        <v>1</v>
      </c>
      <c r="AC136" s="32" t="n">
        <v>1</v>
      </c>
      <c r="AD136" s="32" t="n">
        <v>1</v>
      </c>
      <c r="AE136" s="32" t="n">
        <v>1</v>
      </c>
      <c r="AF136" s="32" t="n">
        <v>1</v>
      </c>
      <c r="AG136" s="32" t="n">
        <v>1</v>
      </c>
      <c r="AH136" s="34" t="n">
        <v>1</v>
      </c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</row>
    <row r="137" customFormat="false" ht="15.95" hidden="false" customHeight="true" outlineLevel="0" collapsed="false">
      <c r="A137" s="27" t="n">
        <f aca="false">+A136+1</f>
        <v>25</v>
      </c>
      <c r="B137" s="28" t="s">
        <v>100</v>
      </c>
      <c r="C137" s="27" t="n">
        <v>1162</v>
      </c>
      <c r="D137" s="29"/>
      <c r="E137" s="32" t="n">
        <v>1</v>
      </c>
      <c r="F137" s="32" t="n">
        <v>1</v>
      </c>
      <c r="G137" s="32" t="n">
        <v>1</v>
      </c>
      <c r="H137" s="32" t="n">
        <v>1</v>
      </c>
      <c r="I137" s="32" t="n">
        <v>1</v>
      </c>
      <c r="J137" s="32" t="n">
        <v>1</v>
      </c>
      <c r="K137" s="32" t="n">
        <v>1</v>
      </c>
      <c r="L137" s="32" t="n">
        <v>1</v>
      </c>
      <c r="M137" s="32" t="n">
        <v>1</v>
      </c>
      <c r="N137" s="32" t="n">
        <v>1</v>
      </c>
      <c r="O137" s="32" t="n">
        <v>1</v>
      </c>
      <c r="P137" s="32" t="n">
        <v>1</v>
      </c>
      <c r="Q137" s="32" t="n">
        <v>1</v>
      </c>
      <c r="R137" s="32" t="n">
        <v>1</v>
      </c>
      <c r="S137" s="32" t="n">
        <v>1</v>
      </c>
      <c r="T137" s="32" t="n">
        <v>1</v>
      </c>
      <c r="U137" s="32" t="n">
        <v>1</v>
      </c>
      <c r="V137" s="32" t="n">
        <v>1</v>
      </c>
      <c r="W137" s="32" t="n">
        <v>1</v>
      </c>
      <c r="X137" s="32" t="n">
        <v>1</v>
      </c>
      <c r="Y137" s="32" t="n">
        <v>1</v>
      </c>
      <c r="Z137" s="32" t="n">
        <v>1</v>
      </c>
      <c r="AA137" s="32" t="n">
        <v>1</v>
      </c>
      <c r="AB137" s="32" t="n">
        <v>1</v>
      </c>
      <c r="AC137" s="32" t="n">
        <v>1</v>
      </c>
      <c r="AD137" s="32" t="n">
        <v>1</v>
      </c>
      <c r="AE137" s="32" t="n">
        <v>1</v>
      </c>
      <c r="AF137" s="32" t="n">
        <v>1</v>
      </c>
      <c r="AG137" s="32" t="n">
        <v>1</v>
      </c>
      <c r="AH137" s="34" t="n">
        <v>1</v>
      </c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27" t="n">
        <f aca="false">+A137+1</f>
        <v>26</v>
      </c>
      <c r="B138" s="28" t="s">
        <v>101</v>
      </c>
      <c r="C138" s="27" t="n">
        <v>1162</v>
      </c>
      <c r="D138" s="29"/>
      <c r="E138" s="32" t="n">
        <v>1</v>
      </c>
      <c r="F138" s="32" t="n">
        <v>1</v>
      </c>
      <c r="G138" s="32" t="n">
        <v>1</v>
      </c>
      <c r="H138" s="32" t="n">
        <v>1</v>
      </c>
      <c r="I138" s="32" t="n">
        <v>1</v>
      </c>
      <c r="J138" s="32" t="n">
        <v>1</v>
      </c>
      <c r="K138" s="32" t="n">
        <v>1</v>
      </c>
      <c r="L138" s="32" t="n">
        <v>1</v>
      </c>
      <c r="M138" s="32" t="n">
        <v>1</v>
      </c>
      <c r="N138" s="32" t="n">
        <v>1</v>
      </c>
      <c r="O138" s="32" t="n">
        <v>1</v>
      </c>
      <c r="P138" s="32" t="n">
        <v>1</v>
      </c>
      <c r="Q138" s="32" t="n">
        <v>1</v>
      </c>
      <c r="R138" s="32" t="n">
        <v>1</v>
      </c>
      <c r="S138" s="32" t="n">
        <v>1</v>
      </c>
      <c r="T138" s="32" t="n">
        <v>1</v>
      </c>
      <c r="U138" s="32" t="n">
        <v>1</v>
      </c>
      <c r="V138" s="32" t="n">
        <v>1</v>
      </c>
      <c r="W138" s="32" t="n">
        <v>1</v>
      </c>
      <c r="X138" s="32" t="n">
        <v>1</v>
      </c>
      <c r="Y138" s="32" t="n">
        <v>1</v>
      </c>
      <c r="Z138" s="32" t="n">
        <v>1</v>
      </c>
      <c r="AA138" s="32" t="n">
        <v>1</v>
      </c>
      <c r="AB138" s="32" t="n">
        <v>1</v>
      </c>
      <c r="AC138" s="32" t="n">
        <v>1</v>
      </c>
      <c r="AD138" s="32" t="n">
        <v>1</v>
      </c>
      <c r="AE138" s="32" t="n">
        <v>1</v>
      </c>
      <c r="AF138" s="32" t="n">
        <v>1</v>
      </c>
      <c r="AG138" s="32" t="n">
        <v>1</v>
      </c>
      <c r="AH138" s="34" t="n">
        <v>1</v>
      </c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83" t="n">
        <f aca="false">+A138+1</f>
        <v>27</v>
      </c>
      <c r="B139" s="84" t="s">
        <v>102</v>
      </c>
      <c r="C139" s="83" t="n">
        <v>1150</v>
      </c>
      <c r="D139" s="85"/>
      <c r="E139" s="45" t="n">
        <v>1</v>
      </c>
      <c r="F139" s="45" t="n">
        <v>1</v>
      </c>
      <c r="G139" s="45" t="n">
        <v>1</v>
      </c>
      <c r="H139" s="45" t="n">
        <v>1</v>
      </c>
      <c r="I139" s="45" t="n">
        <v>1</v>
      </c>
      <c r="J139" s="45" t="n">
        <v>1</v>
      </c>
      <c r="K139" s="45" t="n">
        <v>1</v>
      </c>
      <c r="L139" s="45" t="n">
        <v>1</v>
      </c>
      <c r="M139" s="45" t="n">
        <v>1</v>
      </c>
      <c r="N139" s="45" t="n">
        <v>1</v>
      </c>
      <c r="O139" s="45" t="n">
        <v>1</v>
      </c>
      <c r="P139" s="45" t="n">
        <v>1</v>
      </c>
      <c r="Q139" s="45" t="n">
        <v>1</v>
      </c>
      <c r="R139" s="45" t="n">
        <v>1</v>
      </c>
      <c r="S139" s="45" t="n">
        <v>1</v>
      </c>
      <c r="T139" s="45" t="n">
        <v>1</v>
      </c>
      <c r="U139" s="45" t="n">
        <v>1</v>
      </c>
      <c r="V139" s="45" t="n">
        <v>1</v>
      </c>
      <c r="W139" s="45" t="n">
        <v>1</v>
      </c>
      <c r="X139" s="45" t="n">
        <v>1</v>
      </c>
      <c r="Y139" s="45" t="n">
        <v>1</v>
      </c>
      <c r="Z139" s="45" t="n">
        <v>1</v>
      </c>
      <c r="AA139" s="45" t="n">
        <v>1</v>
      </c>
      <c r="AB139" s="45" t="n">
        <v>1</v>
      </c>
      <c r="AC139" s="45" t="n">
        <v>1</v>
      </c>
      <c r="AD139" s="45" t="n">
        <v>1</v>
      </c>
      <c r="AE139" s="45" t="n">
        <v>1</v>
      </c>
      <c r="AF139" s="45" t="n">
        <v>1</v>
      </c>
      <c r="AG139" s="45" t="n">
        <v>1</v>
      </c>
      <c r="AH139" s="46" t="n">
        <v>1</v>
      </c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47"/>
      <c r="B140" s="48" t="s">
        <v>11</v>
      </c>
      <c r="C140" s="49"/>
      <c r="D140" s="50"/>
      <c r="E140" s="53" t="n">
        <f aca="false">(E113*$C113)+(E114*$C114)+(E115*$C115)+(E116*$C116)+(E117*$C117)+(E118*$C118)+(E119*$C119)+(E120*$C120)+(E121*$C121)+(E122*$C122)+(E123*$C123)+(E124*$C124)+(E125*$C125)+(E126*$C126)+(E127*$C127)+(E128*$C128)+(E129*$C129)+(E130*$C130)+(E131*$C131)+(E132*$C132)+(E133*$C133)+(E134*$C134)+(E135*$C135)+(E136*$C136)+(E137*$C137)+(E138*$C138)+(E139*$C139)</f>
        <v>25589</v>
      </c>
      <c r="F140" s="53" t="n">
        <f aca="false">(F113*$C113)+(F114*$C114)+(F115*$C115)+(F116*$C116)+(F117*$C117)+(F118*$C118)+(F119*$C119)+(F120*$C120)+(F121*$C121)+(F122*$C122)+(F123*$C123)+(F124*$C124)+(F125*$C125)+(F126*$C126)+(F127*$C127)+(F128*$C128)+(F129*$C129)+(F130*$C130)+(F131*$C131)+(F132*$C132)+(F133*$C133)+(F134*$C134)+(F135*$C135)+(F136*$C136)+(F137*$C137)+(F138*$C138)+(F139*$C139)</f>
        <v>25589</v>
      </c>
      <c r="G140" s="53" t="n">
        <f aca="false">(G113*$C113)+(G114*$C114)+(G115*$C115)+(G116*$C116)+(G117*$C117)+(G118*$C118)+(G119*$C119)+(G120*$C120)+(G121*$C121)+(G122*$C122)+(G123*$C123)+(G124*$C124)+(G125*$C125)+(G126*$C126)+(G127*$C127)+(G128*$C128)+(G129*$C129)+(G130*$C130)+(G131*$C131)+(G132*$C132)+(G133*$C133)+(G134*$C134)+(G135*$C135)+(G136*$C136)+(G137*$C137)+(G138*$C138)+(G139*$C139)</f>
        <v>25589</v>
      </c>
      <c r="H140" s="53" t="n">
        <f aca="false">(H113*$C113)+(H114*$C114)+(H115*$C115)+(H116*$C116)+(H117*$C117)+(H118*$C118)+(H119*$C119)+(H120*$C120)+(H121*$C121)+(H122*$C122)+(H123*$C123)+(H124*$C124)+(H125*$C125)+(H126*$C126)+(H127*$C127)+(H128*$C128)+(H129*$C129)+(H130*$C130)+(H131*$C131)+(H132*$C132)+(H133*$C133)+(H134*$C134)+(H135*$C135)+(H136*$C136)+(H137*$C137)+(H138*$C138)+(H139*$C139)</f>
        <v>25589</v>
      </c>
      <c r="I140" s="53" t="n">
        <f aca="false">(I113*$C113)+(I114*$C114)+(I115*$C115)+(I116*$C116)+(I117*$C117)+(I118*$C118)+(I119*$C119)+(I120*$C120)+(I121*$C121)+(I122*$C122)+(I123*$C123)+(I124*$C124)+(I125*$C125)+(I126*$C126)+(I127*$C127)+(I128*$C128)+(I129*$C129)+(I130*$C130)+(I131*$C131)+(I132*$C132)+(I133*$C133)+(I134*$C134)+(I135*$C135)+(I136*$C136)+(I137*$C137)+(I138*$C138)+(I139*$C139)</f>
        <v>25589</v>
      </c>
      <c r="J140" s="53" t="n">
        <f aca="false">(J113*$C113)+(J114*$C114)+(J115*$C115)+(J116*$C116)+(J117*$C117)+(J118*$C118)+(J119*$C119)+(J120*$C120)+(J121*$C121)+(J122*$C122)+(J123*$C123)+(J124*$C124)+(J125*$C125)+(J126*$C126)+(J127*$C127)+(J128*$C128)+(J129*$C129)+(J130*$C130)+(J131*$C131)+(J132*$C132)+(J133*$C133)+(J134*$C134)+(J135*$C135)+(J136*$C136)+(J137*$C137)+(J138*$C138)+(J139*$C139)</f>
        <v>25589</v>
      </c>
      <c r="K140" s="53" t="n">
        <f aca="false">(K113*$C113)+(K114*$C114)+(K115*$C115)+(K116*$C116)+(K117*$C117)+(K118*$C118)+(K119*$C119)+(K120*$C120)+(K121*$C121)+(K122*$C122)+(K123*$C123)+(K124*$C124)+(K125*$C125)+(K126*$C126)+(K127*$C127)+(K128*$C128)+(K129*$C129)+(K130*$C130)+(K131*$C131)+(K132*$C132)+(K133*$C133)+(K134*$C134)+(K135*$C135)+(K136*$C136)+(K137*$C137)+(K138*$C138)+(K139*$C139)</f>
        <v>25589</v>
      </c>
      <c r="L140" s="53" t="n">
        <f aca="false">(L113*$C113)+(L114*$C114)+(L115*$C115)+(L116*$C116)+(L117*$C117)+(L118*$C118)+(L119*$C119)+(L120*$C120)+(L121*$C121)+(L122*$C122)+(L123*$C123)+(L124*$C124)+(L125*$C125)+(L126*$C126)+(L127*$C127)+(L128*$C128)+(L129*$C129)+(L130*$C130)+(L131*$C131)+(L132*$C132)+(L133*$C133)+(L134*$C134)+(L135*$C135)+(L136*$C136)+(L137*$C137)+(L138*$C138)+(L139*$C139)</f>
        <v>23642</v>
      </c>
      <c r="M140" s="53" t="n">
        <f aca="false">(M113*$C113)+(M114*$C114)+(M115*$C115)+(M116*$C116)+(M117*$C117)+(M118*$C118)+(M119*$C119)+(M120*$C120)+(M121*$C121)+(M122*$C122)+(M123*$C123)+(M124*$C124)+(M125*$C125)+(M126*$C126)+(M127*$C127)+(M128*$C128)+(M129*$C129)+(M130*$C130)+(M131*$C131)+(M132*$C132)+(M133*$C133)+(M134*$C134)+(M135*$C135)+(M136*$C136)+(M137*$C137)+(M138*$C138)+(M139*$C139)</f>
        <v>23642</v>
      </c>
      <c r="N140" s="53" t="n">
        <f aca="false">(N113*$C113)+(N114*$C114)+(N115*$C115)+(N116*$C116)+(N117*$C117)+(N118*$C118)+(N119*$C119)+(N120*$C120)+(N121*$C121)+(N122*$C122)+(N123*$C123)+(N124*$C124)+(N125*$C125)+(N126*$C126)+(N127*$C127)+(N128*$C128)+(N129*$C129)+(N130*$C130)+(N131*$C131)+(N132*$C132)+(N133*$C133)+(N134*$C134)+(N135*$C135)+(N136*$C136)+(N137*$C137)+(N138*$C138)+(N139*$C139)</f>
        <v>23642</v>
      </c>
      <c r="O140" s="53" t="n">
        <f aca="false">(O113*$C113)+(O114*$C114)+(O115*$C115)+(O116*$C116)+(O117*$C117)+(O118*$C118)+(O119*$C119)+(O120*$C120)+(O121*$C121)+(O122*$C122)+(O123*$C123)+(O124*$C124)+(O125*$C125)+(O126*$C126)+(O127*$C127)+(O128*$C128)+(O129*$C129)+(O130*$C130)+(O131*$C131)+(O132*$C132)+(O133*$C133)+(O134*$C134)+(O135*$C135)+(O136*$C136)+(O137*$C137)+(O138*$C138)+(O139*$C139)</f>
        <v>23642</v>
      </c>
      <c r="P140" s="53" t="n">
        <f aca="false">(P113*$C113)+(P114*$C114)+(P115*$C115)+(P116*$C116)+(P117*$C117)+(P118*$C118)+(P119*$C119)+(P120*$C120)+(P121*$C121)+(P122*$C122)+(P123*$C123)+(P124*$C124)+(P125*$C125)+(P126*$C126)+(P127*$C127)+(P128*$C128)+(P129*$C129)+(P130*$C130)+(P131*$C131)+(P132*$C132)+(P133*$C133)+(P134*$C134)+(P135*$C135)+(P136*$C136)+(P137*$C137)+(P138*$C138)+(P139*$C139)</f>
        <v>23642</v>
      </c>
      <c r="Q140" s="53" t="n">
        <f aca="false">(Q113*$C113)+(Q114*$C114)+(Q115*$C115)+(Q116*$C116)+(Q117*$C117)+(Q118*$C118)+(Q119*$C119)+(Q120*$C120)+(Q121*$C121)+(Q122*$C122)+(Q123*$C123)+(Q124*$C124)+(Q125*$C125)+(Q126*$C126)+(Q127*$C127)+(Q128*$C128)+(Q129*$C129)+(Q130*$C130)+(Q131*$C131)+(Q132*$C132)+(Q133*$C133)+(Q134*$C134)+(Q135*$C135)+(Q136*$C136)+(Q137*$C137)+(Q138*$C138)+(Q139*$C139)</f>
        <v>23642</v>
      </c>
      <c r="R140" s="53" t="n">
        <f aca="false">(R113*$C113)+(R114*$C114)+(R115*$C115)+(R116*$C116)+(R117*$C117)+(R118*$C118)+(R119*$C119)+(R120*$C120)+(R121*$C121)+(R122*$C122)+(R123*$C123)+(R124*$C124)+(R125*$C125)+(R126*$C126)+(R127*$C127)+(R128*$C128)+(R129*$C129)+(R130*$C130)+(R131*$C131)+(R132*$C132)+(R133*$C133)+(R134*$C134)+(R135*$C135)+(R136*$C136)+(R137*$C137)+(R138*$C138)+(R139*$C139)</f>
        <v>23642</v>
      </c>
      <c r="S140" s="53" t="n">
        <f aca="false">(S113*$C113)+(S114*$C114)+(S115*$C115)+(S116*$C116)+(S117*$C117)+(S118*$C118)+(S119*$C119)+(S120*$C120)+(S121*$C121)+(S122*$C122)+(S123*$C123)+(S124*$C124)+(S125*$C125)+(S126*$C126)+(S127*$C127)+(S128*$C128)+(S129*$C129)+(S130*$C130)+(S131*$C131)+(S132*$C132)+(S133*$C133)+(S134*$C134)+(S135*$C135)+(S136*$C136)+(S137*$C137)+(S138*$C138)+(S139*$C139)</f>
        <v>21927</v>
      </c>
      <c r="T140" s="53" t="n">
        <f aca="false">(T113*$C113)+(T114*$C114)+(T115*$C115)+(T116*$C116)+(T117*$C117)+(T118*$C118)+(T119*$C119)+(T120*$C120)+(T121*$C121)+(T122*$C122)+(T123*$C123)+(T124*$C124)+(T125*$C125)+(T126*$C126)+(T127*$C127)+(T128*$C128)+(T129*$C129)+(T130*$C130)+(T131*$C131)+(T132*$C132)+(T133*$C133)+(T134*$C134)+(T135*$C135)+(T136*$C136)+(T137*$C137)+(T138*$C138)+(T139*$C139)</f>
        <v>21927</v>
      </c>
      <c r="U140" s="53" t="n">
        <f aca="false">(U113*$C113)+(U114*$C114)+(U115*$C115)+(U116*$C116)+(U117*$C117)+(U118*$C118)+(U119*$C119)+(U120*$C120)+(U121*$C121)+(U122*$C122)+(U123*$C123)+(U124*$C124)+(U125*$C125)+(U126*$C126)+(U127*$C127)+(U128*$C128)+(U129*$C129)+(U130*$C130)+(U131*$C131)+(U132*$C132)+(U133*$C133)+(U134*$C134)+(U135*$C135)+(U136*$C136)+(U137*$C137)+(U138*$C138)+(U139*$C139)</f>
        <v>21927</v>
      </c>
      <c r="V140" s="53" t="n">
        <f aca="false">(V113*$C113)+(V114*$C114)+(V115*$C115)+(V116*$C116)+(V117*$C117)+(V118*$C118)+(V119*$C119)+(V120*$C120)+(V121*$C121)+(V122*$C122)+(V123*$C123)+(V124*$C124)+(V125*$C125)+(V126*$C126)+(V127*$C127)+(V128*$C128)+(V129*$C129)+(V130*$C130)+(V131*$C131)+(V132*$C132)+(V133*$C133)+(V134*$C134)+(V135*$C135)+(V136*$C136)+(V137*$C137)+(V138*$C138)+(V139*$C139)</f>
        <v>21927</v>
      </c>
      <c r="W140" s="53" t="n">
        <f aca="false">(W113*$C113)+(W114*$C114)+(W115*$C115)+(W116*$C116)+(W117*$C117)+(W118*$C118)+(W119*$C119)+(W120*$C120)+(W121*$C121)+(W122*$C122)+(W123*$C123)+(W124*$C124)+(W125*$C125)+(W126*$C126)+(W127*$C127)+(W128*$C128)+(W129*$C129)+(W130*$C130)+(W131*$C131)+(W132*$C132)+(W133*$C133)+(W134*$C134)+(W135*$C135)+(W136*$C136)+(W137*$C137)+(W138*$C138)+(W139*$C139)</f>
        <v>21927</v>
      </c>
      <c r="X140" s="53" t="n">
        <f aca="false">(X113*$C113)+(X114*$C114)+(X115*$C115)+(X116*$C116)+(X117*$C117)+(X118*$C118)+(X119*$C119)+(X120*$C120)+(X121*$C121)+(X122*$C122)+(X123*$C123)+(X124*$C124)+(X125*$C125)+(X126*$C126)+(X127*$C127)+(X128*$C128)+(X129*$C129)+(X130*$C130)+(X131*$C131)+(X132*$C132)+(X133*$C133)+(X134*$C134)+(X135*$C135)+(X136*$C136)+(X137*$C137)+(X138*$C138)+(X139*$C139)</f>
        <v>21927</v>
      </c>
      <c r="Y140" s="53" t="n">
        <f aca="false">(Y113*$C113)+(Y114*$C114)+(Y115*$C115)+(Y116*$C116)+(Y117*$C117)+(Y118*$C118)+(Y119*$C119)+(Y120*$C120)+(Y121*$C121)+(Y122*$C122)+(Y123*$C123)+(Y124*$C124)+(Y125*$C125)+(Y126*$C126)+(Y127*$C127)+(Y128*$C128)+(Y129*$C129)+(Y130*$C130)+(Y131*$C131)+(Y132*$C132)+(Y133*$C133)+(Y134*$C134)+(Y135*$C135)+(Y136*$C136)+(Y137*$C137)+(Y138*$C138)+(Y139*$C139)</f>
        <v>21927</v>
      </c>
      <c r="Z140" s="53" t="n">
        <f aca="false">(Z113*$C113)+(Z114*$C114)+(Z115*$C115)+(Z116*$C116)+(Z117*$C117)+(Z118*$C118)+(Z119*$C119)+(Z120*$C120)+(Z121*$C121)+(Z122*$C122)+(Z123*$C123)+(Z124*$C124)+(Z125*$C125)+(Z126*$C126)+(Z127*$C127)+(Z128*$C128)+(Z129*$C129)+(Z130*$C130)+(Z131*$C131)+(Z132*$C132)+(Z133*$C133)+(Z134*$C134)+(Z135*$C135)+(Z136*$C136)+(Z137*$C137)+(Z138*$C138)+(Z139*$C139)</f>
        <v>21927</v>
      </c>
      <c r="AA140" s="53" t="n">
        <f aca="false">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+(AA134*$C134)+(AA135*$C135)+(AA136*$C136)+(AA137*$C137)+(AA138*$C138)+(AA139*$C139)</f>
        <v>21927</v>
      </c>
      <c r="AB140" s="53" t="n">
        <f aca="false">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+(AB134*$C134)+(AB135*$C135)+(AB136*$C136)+(AB137*$C137)+(AB138*$C138)+(AB139*$C139)</f>
        <v>21927</v>
      </c>
      <c r="AC140" s="53" t="n">
        <f aca="false">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+(AC134*$C134)+(AC135*$C135)+(AC136*$C136)+(AC137*$C137)+(AC138*$C138)+(AC139*$C139)</f>
        <v>21927</v>
      </c>
      <c r="AD140" s="53" t="n">
        <f aca="false">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+(AD134*$C134)+(AD135*$C135)+(AD136*$C136)+(AD137*$C137)+(AD138*$C138)+(AD139*$C139)</f>
        <v>21927</v>
      </c>
      <c r="AE140" s="53" t="n">
        <f aca="false">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+(AE134*$C134)+(AE135*$C135)+(AE136*$C136)+(AE137*$C137)+(AE138*$C138)+(AE139*$C139)</f>
        <v>21927</v>
      </c>
      <c r="AF140" s="53" t="n">
        <f aca="false">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+(AF134*$C134)+(AF135*$C135)+(AF136*$C136)+(AF137*$C137)+(AF138*$C138)+(AF139*$C139)</f>
        <v>21927</v>
      </c>
      <c r="AG140" s="53" t="n">
        <f aca="false">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+(AG134*$C134)+(AG135*$C135)+(AG136*$C136)+(AG137*$C137)+(AG138*$C138)+(AG139*$C139)</f>
        <v>21927</v>
      </c>
      <c r="AH140" s="55" t="n">
        <f aca="false">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+(AH134*$C134)+(AH135*$C135)+(AH136*$C136)+(AH137*$C137)+(AH138*$C138)+(AH139*$C139)</f>
        <v>21927</v>
      </c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56"/>
      <c r="B141" s="57" t="s">
        <v>12</v>
      </c>
      <c r="C141" s="58" t="n">
        <v>0.0271</v>
      </c>
      <c r="D141" s="59"/>
      <c r="E141" s="53" t="n">
        <f aca="false">E140*$C141</f>
        <v>693.4619</v>
      </c>
      <c r="F141" s="53" t="n">
        <f aca="false">F140*$C141</f>
        <v>693.4619</v>
      </c>
      <c r="G141" s="53" t="n">
        <f aca="false">G140*$C141</f>
        <v>693.4619</v>
      </c>
      <c r="H141" s="53" t="n">
        <f aca="false">H140*$C141</f>
        <v>693.4619</v>
      </c>
      <c r="I141" s="53" t="n">
        <f aca="false">I140*$C141</f>
        <v>693.4619</v>
      </c>
      <c r="J141" s="53" t="n">
        <f aca="false">J140*$C141</f>
        <v>693.4619</v>
      </c>
      <c r="K141" s="53" t="n">
        <f aca="false">K140*$C141</f>
        <v>693.4619</v>
      </c>
      <c r="L141" s="53" t="n">
        <f aca="false">L140*$C141</f>
        <v>640.6982</v>
      </c>
      <c r="M141" s="53" t="n">
        <f aca="false">M140*$C141</f>
        <v>640.6982</v>
      </c>
      <c r="N141" s="53" t="n">
        <f aca="false">N140*$C141</f>
        <v>640.6982</v>
      </c>
      <c r="O141" s="53" t="n">
        <f aca="false">O140*$C141</f>
        <v>640.6982</v>
      </c>
      <c r="P141" s="53" t="n">
        <f aca="false">P140*$C141</f>
        <v>640.6982</v>
      </c>
      <c r="Q141" s="53" t="n">
        <f aca="false">Q140*$C141</f>
        <v>640.6982</v>
      </c>
      <c r="R141" s="53" t="n">
        <f aca="false">R140*$C141</f>
        <v>640.6982</v>
      </c>
      <c r="S141" s="53" t="n">
        <f aca="false">S140*$C141</f>
        <v>594.2217</v>
      </c>
      <c r="T141" s="53" t="n">
        <f aca="false">T140*$C141</f>
        <v>594.2217</v>
      </c>
      <c r="U141" s="53" t="n">
        <f aca="false">U140*$C141</f>
        <v>594.2217</v>
      </c>
      <c r="V141" s="53" t="n">
        <f aca="false">V140*$C141</f>
        <v>594.2217</v>
      </c>
      <c r="W141" s="53" t="n">
        <f aca="false">W140*$C141</f>
        <v>594.2217</v>
      </c>
      <c r="X141" s="53" t="n">
        <f aca="false">X140*$C141</f>
        <v>594.2217</v>
      </c>
      <c r="Y141" s="53" t="n">
        <f aca="false">Y140*$C141</f>
        <v>594.2217</v>
      </c>
      <c r="Z141" s="53" t="n">
        <f aca="false">Z140*$C141</f>
        <v>594.2217</v>
      </c>
      <c r="AA141" s="53" t="n">
        <f aca="false">AA140*$C141</f>
        <v>594.2217</v>
      </c>
      <c r="AB141" s="53" t="n">
        <f aca="false">AB140*$C141</f>
        <v>594.2217</v>
      </c>
      <c r="AC141" s="53" t="n">
        <f aca="false">AC140*$C141</f>
        <v>594.2217</v>
      </c>
      <c r="AD141" s="53" t="n">
        <f aca="false">AD140*$C141</f>
        <v>594.2217</v>
      </c>
      <c r="AE141" s="53" t="n">
        <f aca="false">AE140*$C141</f>
        <v>594.2217</v>
      </c>
      <c r="AF141" s="53" t="n">
        <f aca="false">AF140*$C141</f>
        <v>594.2217</v>
      </c>
      <c r="AG141" s="53" t="n">
        <f aca="false">AG140*$C141</f>
        <v>594.2217</v>
      </c>
      <c r="AH141" s="55" t="n">
        <f aca="false">AH140*$C141</f>
        <v>594.2217</v>
      </c>
      <c r="AI141" s="61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</row>
    <row r="142" customFormat="false" ht="15.95" hidden="false" customHeight="true" outlineLevel="0" collapsed="false">
      <c r="A142" s="56"/>
      <c r="B142" s="63" t="s">
        <v>13</v>
      </c>
      <c r="C142" s="64"/>
      <c r="D142" s="59"/>
      <c r="E142" s="67" t="n">
        <f aca="false">E140-E141</f>
        <v>24895.5381</v>
      </c>
      <c r="F142" s="67" t="n">
        <f aca="false">F140-F141</f>
        <v>24895.5381</v>
      </c>
      <c r="G142" s="67" t="n">
        <f aca="false">G140-G141</f>
        <v>24895.5381</v>
      </c>
      <c r="H142" s="67" t="n">
        <f aca="false">H140-H141</f>
        <v>24895.5381</v>
      </c>
      <c r="I142" s="67" t="n">
        <f aca="false">I140-I141</f>
        <v>24895.5381</v>
      </c>
      <c r="J142" s="67" t="n">
        <f aca="false">J140-J141</f>
        <v>24895.5381</v>
      </c>
      <c r="K142" s="67" t="n">
        <f aca="false">K140-K141</f>
        <v>24895.5381</v>
      </c>
      <c r="L142" s="67" t="n">
        <f aca="false">L140-L141</f>
        <v>23001.3018</v>
      </c>
      <c r="M142" s="67" t="n">
        <f aca="false">M140-M141</f>
        <v>23001.3018</v>
      </c>
      <c r="N142" s="67" t="n">
        <f aca="false">N140-N141</f>
        <v>23001.3018</v>
      </c>
      <c r="O142" s="67" t="n">
        <f aca="false">O140-O141</f>
        <v>23001.3018</v>
      </c>
      <c r="P142" s="67" t="n">
        <f aca="false">P140-P141</f>
        <v>23001.3018</v>
      </c>
      <c r="Q142" s="67" t="n">
        <f aca="false">Q140-Q141</f>
        <v>23001.3018</v>
      </c>
      <c r="R142" s="67" t="n">
        <f aca="false">R140-R141</f>
        <v>23001.3018</v>
      </c>
      <c r="S142" s="67" t="n">
        <f aca="false">S140-S141</f>
        <v>21332.7783</v>
      </c>
      <c r="T142" s="67" t="n">
        <f aca="false">T140-T141</f>
        <v>21332.7783</v>
      </c>
      <c r="U142" s="67" t="n">
        <f aca="false">U140-U141</f>
        <v>21332.7783</v>
      </c>
      <c r="V142" s="67" t="n">
        <f aca="false">V140-V141</f>
        <v>21332.7783</v>
      </c>
      <c r="W142" s="67" t="n">
        <f aca="false">W140-W141</f>
        <v>21332.7783</v>
      </c>
      <c r="X142" s="67" t="n">
        <f aca="false">X140-X141</f>
        <v>21332.7783</v>
      </c>
      <c r="Y142" s="67" t="n">
        <f aca="false">Y140-Y141</f>
        <v>21332.7783</v>
      </c>
      <c r="Z142" s="67" t="n">
        <f aca="false">Z140-Z141</f>
        <v>21332.7783</v>
      </c>
      <c r="AA142" s="67" t="n">
        <f aca="false">AA140-AA141</f>
        <v>21332.7783</v>
      </c>
      <c r="AB142" s="67" t="n">
        <f aca="false">AB140-AB141</f>
        <v>21332.7783</v>
      </c>
      <c r="AC142" s="67" t="n">
        <f aca="false">AC140-AC141</f>
        <v>21332.7783</v>
      </c>
      <c r="AD142" s="67" t="n">
        <f aca="false">AD140-AD141</f>
        <v>21332.7783</v>
      </c>
      <c r="AE142" s="67" t="n">
        <f aca="false">AE140-AE141</f>
        <v>21332.7783</v>
      </c>
      <c r="AF142" s="67" t="n">
        <f aca="false">AF140-AF141</f>
        <v>21332.7783</v>
      </c>
      <c r="AG142" s="67" t="n">
        <f aca="false">AG140-AG141</f>
        <v>21332.7783</v>
      </c>
      <c r="AH142" s="69" t="n">
        <f aca="false">AH140-AH141</f>
        <v>21332.7783</v>
      </c>
      <c r="AI142" s="61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</row>
    <row r="143" customFormat="false" ht="15.95" hidden="false" customHeight="true" outlineLevel="0" collapsed="false">
      <c r="A143" s="18"/>
      <c r="B143" s="70" t="s">
        <v>14</v>
      </c>
      <c r="C143" s="71" t="n">
        <f aca="false">SUM(C113:C139)</f>
        <v>25589</v>
      </c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5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18"/>
      <c r="B144" s="72"/>
      <c r="C144" s="18" t="n">
        <f aca="false">SUM(E142:AH142)/31</f>
        <v>21825.8816806452</v>
      </c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5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18"/>
      <c r="B145" s="19" t="s">
        <v>103</v>
      </c>
      <c r="C145" s="18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5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27" t="n">
        <v>1</v>
      </c>
      <c r="B146" s="28" t="s">
        <v>104</v>
      </c>
      <c r="C146" s="27" t="n">
        <v>836</v>
      </c>
      <c r="D146" s="29"/>
      <c r="E146" s="32" t="n">
        <v>1</v>
      </c>
      <c r="F146" s="32" t="n">
        <v>1</v>
      </c>
      <c r="G146" s="32" t="n">
        <v>1</v>
      </c>
      <c r="H146" s="32" t="n">
        <v>1</v>
      </c>
      <c r="I146" s="32" t="n">
        <v>1</v>
      </c>
      <c r="J146" s="32" t="n">
        <v>1</v>
      </c>
      <c r="K146" s="32" t="n">
        <v>1</v>
      </c>
      <c r="L146" s="32" t="n">
        <v>1</v>
      </c>
      <c r="M146" s="32" t="n">
        <v>1</v>
      </c>
      <c r="N146" s="32" t="n">
        <v>1</v>
      </c>
      <c r="O146" s="32" t="n">
        <v>1</v>
      </c>
      <c r="P146" s="32" t="n">
        <v>1</v>
      </c>
      <c r="Q146" s="32" t="n">
        <v>1</v>
      </c>
      <c r="R146" s="32" t="n">
        <v>1</v>
      </c>
      <c r="S146" s="32" t="n">
        <v>1</v>
      </c>
      <c r="T146" s="32" t="n">
        <v>1</v>
      </c>
      <c r="U146" s="32" t="n">
        <v>1</v>
      </c>
      <c r="V146" s="32" t="n">
        <v>1</v>
      </c>
      <c r="W146" s="32" t="n">
        <v>1</v>
      </c>
      <c r="X146" s="32" t="n">
        <v>1</v>
      </c>
      <c r="Y146" s="32" t="n">
        <v>1</v>
      </c>
      <c r="Z146" s="32" t="n">
        <v>1</v>
      </c>
      <c r="AA146" s="32" t="n">
        <v>1</v>
      </c>
      <c r="AB146" s="32" t="n">
        <v>1</v>
      </c>
      <c r="AC146" s="32" t="n">
        <v>1</v>
      </c>
      <c r="AD146" s="32" t="n">
        <v>1</v>
      </c>
      <c r="AE146" s="32" t="n">
        <v>1</v>
      </c>
      <c r="AF146" s="32" t="n">
        <v>1</v>
      </c>
      <c r="AG146" s="32" t="n">
        <v>1</v>
      </c>
      <c r="AH146" s="34" t="n">
        <v>1</v>
      </c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27" t="n">
        <f aca="false">+A146+1</f>
        <v>2</v>
      </c>
      <c r="B147" s="28" t="s">
        <v>105</v>
      </c>
      <c r="C147" s="27" t="n">
        <v>858</v>
      </c>
      <c r="D147" s="32"/>
      <c r="E147" s="32" t="n">
        <v>1</v>
      </c>
      <c r="F147" s="32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2" t="n">
        <v>1</v>
      </c>
      <c r="Z147" s="32" t="n">
        <v>1</v>
      </c>
      <c r="AA147" s="32" t="n">
        <v>1</v>
      </c>
      <c r="AB147" s="32" t="n">
        <v>1</v>
      </c>
      <c r="AC147" s="32" t="n">
        <v>1</v>
      </c>
      <c r="AD147" s="32" t="n">
        <v>1</v>
      </c>
      <c r="AE147" s="32" t="n">
        <v>1</v>
      </c>
      <c r="AF147" s="32" t="n">
        <v>1</v>
      </c>
      <c r="AG147" s="32" t="n">
        <v>1</v>
      </c>
      <c r="AH147" s="34" t="n">
        <v>1</v>
      </c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27" t="n">
        <f aca="false">+A147+1</f>
        <v>3</v>
      </c>
      <c r="B148" s="28" t="s">
        <v>106</v>
      </c>
      <c r="C148" s="27" t="n">
        <v>1235</v>
      </c>
      <c r="D148" s="29"/>
      <c r="E148" s="32" t="n">
        <v>1</v>
      </c>
      <c r="F148" s="32" t="n">
        <v>1</v>
      </c>
      <c r="G148" s="32" t="n">
        <v>1</v>
      </c>
      <c r="H148" s="32" t="n">
        <v>1</v>
      </c>
      <c r="I148" s="32" t="n">
        <v>1</v>
      </c>
      <c r="J148" s="32" t="n">
        <v>1</v>
      </c>
      <c r="K148" s="32" t="n">
        <v>1</v>
      </c>
      <c r="L148" s="32" t="n">
        <v>1</v>
      </c>
      <c r="M148" s="32" t="n">
        <v>1</v>
      </c>
      <c r="N148" s="32" t="n">
        <v>1</v>
      </c>
      <c r="O148" s="32" t="n">
        <v>1</v>
      </c>
      <c r="P148" s="32" t="n">
        <v>1</v>
      </c>
      <c r="Q148" s="32" t="n">
        <v>1</v>
      </c>
      <c r="R148" s="32" t="n">
        <v>1</v>
      </c>
      <c r="S148" s="32" t="n">
        <v>1</v>
      </c>
      <c r="T148" s="32" t="n">
        <v>1</v>
      </c>
      <c r="U148" s="32" t="n">
        <v>1</v>
      </c>
      <c r="V148" s="32" t="n">
        <v>1</v>
      </c>
      <c r="W148" s="32" t="n">
        <v>1</v>
      </c>
      <c r="X148" s="32" t="n">
        <v>1</v>
      </c>
      <c r="Y148" s="32" t="n">
        <v>1</v>
      </c>
      <c r="Z148" s="32" t="n">
        <v>1</v>
      </c>
      <c r="AA148" s="32" t="n">
        <v>1</v>
      </c>
      <c r="AB148" s="32" t="n">
        <v>1</v>
      </c>
      <c r="AC148" s="32" t="n">
        <v>1</v>
      </c>
      <c r="AD148" s="32" t="n">
        <v>1</v>
      </c>
      <c r="AE148" s="32" t="n">
        <v>1</v>
      </c>
      <c r="AF148" s="32" t="n">
        <v>1</v>
      </c>
      <c r="AG148" s="32" t="n">
        <v>1</v>
      </c>
      <c r="AH148" s="34" t="n">
        <v>1</v>
      </c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</row>
    <row r="149" customFormat="false" ht="15.95" hidden="false" customHeight="true" outlineLevel="0" collapsed="false">
      <c r="A149" s="27" t="n">
        <f aca="false">+A148+1</f>
        <v>4</v>
      </c>
      <c r="B149" s="28" t="s">
        <v>107</v>
      </c>
      <c r="C149" s="27" t="n">
        <v>1142</v>
      </c>
      <c r="D149" s="29"/>
      <c r="E149" s="32" t="n">
        <v>1</v>
      </c>
      <c r="F149" s="32" t="n">
        <v>1</v>
      </c>
      <c r="G149" s="32" t="n">
        <v>1</v>
      </c>
      <c r="H149" s="32" t="n">
        <v>1</v>
      </c>
      <c r="I149" s="32" t="n">
        <v>1</v>
      </c>
      <c r="J149" s="32" t="n">
        <v>1</v>
      </c>
      <c r="K149" s="32" t="n">
        <v>1</v>
      </c>
      <c r="L149" s="32" t="n">
        <v>1</v>
      </c>
      <c r="M149" s="32" t="n">
        <v>1</v>
      </c>
      <c r="N149" s="32" t="n">
        <v>1</v>
      </c>
      <c r="O149" s="32" t="n">
        <v>1</v>
      </c>
      <c r="P149" s="32" t="n">
        <v>1</v>
      </c>
      <c r="Q149" s="32" t="n">
        <v>1</v>
      </c>
      <c r="R149" s="32" t="n">
        <v>1</v>
      </c>
      <c r="S149" s="32" t="n">
        <v>1</v>
      </c>
      <c r="T149" s="32" t="n">
        <v>1</v>
      </c>
      <c r="U149" s="32" t="n">
        <v>1</v>
      </c>
      <c r="V149" s="32" t="n">
        <v>1</v>
      </c>
      <c r="W149" s="32" t="n">
        <v>1</v>
      </c>
      <c r="X149" s="32" t="n">
        <v>1</v>
      </c>
      <c r="Y149" s="32" t="n">
        <v>1</v>
      </c>
      <c r="Z149" s="32" t="n">
        <v>1</v>
      </c>
      <c r="AA149" s="32" t="n">
        <v>1</v>
      </c>
      <c r="AB149" s="32" t="n">
        <v>1</v>
      </c>
      <c r="AC149" s="32" t="n">
        <v>1</v>
      </c>
      <c r="AD149" s="32" t="n">
        <v>1</v>
      </c>
      <c r="AE149" s="32" t="n">
        <v>1</v>
      </c>
      <c r="AF149" s="32" t="n">
        <v>1</v>
      </c>
      <c r="AG149" s="32" t="n">
        <v>1</v>
      </c>
      <c r="AH149" s="34" t="n">
        <v>1</v>
      </c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</row>
    <row r="150" customFormat="false" ht="15.95" hidden="false" customHeight="true" outlineLevel="0" collapsed="false">
      <c r="A150" s="27" t="n">
        <f aca="false">+A149+1</f>
        <v>5</v>
      </c>
      <c r="B150" s="28" t="s">
        <v>108</v>
      </c>
      <c r="C150" s="27" t="n">
        <v>936</v>
      </c>
      <c r="D150" s="35"/>
      <c r="E150" s="32" t="n">
        <v>1</v>
      </c>
      <c r="F150" s="32" t="n">
        <v>1</v>
      </c>
      <c r="G150" s="32" t="n">
        <v>1</v>
      </c>
      <c r="H150" s="32" t="n">
        <v>1</v>
      </c>
      <c r="I150" s="32" t="n">
        <v>1</v>
      </c>
      <c r="J150" s="32" t="n">
        <v>1</v>
      </c>
      <c r="K150" s="32" t="n">
        <v>1</v>
      </c>
      <c r="L150" s="81" t="n">
        <v>0</v>
      </c>
      <c r="M150" s="81" t="n">
        <v>0</v>
      </c>
      <c r="N150" s="81" t="n">
        <v>0</v>
      </c>
      <c r="O150" s="81" t="n">
        <v>0</v>
      </c>
      <c r="P150" s="81" t="n">
        <v>0</v>
      </c>
      <c r="Q150" s="81" t="n">
        <v>0</v>
      </c>
      <c r="R150" s="81" t="n">
        <v>0</v>
      </c>
      <c r="S150" s="81" t="n">
        <v>0</v>
      </c>
      <c r="T150" s="81" t="n">
        <v>0</v>
      </c>
      <c r="U150" s="81" t="n">
        <v>0</v>
      </c>
      <c r="V150" s="81" t="n">
        <v>0</v>
      </c>
      <c r="W150" s="81" t="n">
        <v>0</v>
      </c>
      <c r="X150" s="81" t="n">
        <v>0</v>
      </c>
      <c r="Y150" s="81" t="n">
        <v>0</v>
      </c>
      <c r="Z150" s="101" t="n">
        <v>0</v>
      </c>
      <c r="AA150" s="101" t="n">
        <v>0</v>
      </c>
      <c r="AB150" s="101" t="n">
        <v>0</v>
      </c>
      <c r="AC150" s="101" t="n">
        <v>0</v>
      </c>
      <c r="AD150" s="101" t="n">
        <v>0</v>
      </c>
      <c r="AE150" s="101" t="n">
        <v>0</v>
      </c>
      <c r="AF150" s="101" t="n">
        <v>0</v>
      </c>
      <c r="AG150" s="101" t="n">
        <v>0</v>
      </c>
      <c r="AH150" s="124" t="n">
        <v>0</v>
      </c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27" t="n">
        <f aca="false">+A150+1</f>
        <v>6</v>
      </c>
      <c r="B151" s="28" t="s">
        <v>109</v>
      </c>
      <c r="C151" s="27" t="n">
        <v>1075</v>
      </c>
      <c r="D151" s="35"/>
      <c r="E151" s="32" t="n">
        <v>1</v>
      </c>
      <c r="F151" s="32" t="n">
        <v>1</v>
      </c>
      <c r="G151" s="32" t="n">
        <v>1</v>
      </c>
      <c r="H151" s="32" t="n">
        <v>1</v>
      </c>
      <c r="I151" s="32" t="n">
        <v>1</v>
      </c>
      <c r="J151" s="32" t="n">
        <v>1</v>
      </c>
      <c r="K151" s="32" t="n">
        <v>1</v>
      </c>
      <c r="L151" s="32" t="n">
        <v>1</v>
      </c>
      <c r="M151" s="32" t="n">
        <v>1</v>
      </c>
      <c r="N151" s="32" t="n">
        <v>1</v>
      </c>
      <c r="O151" s="32" t="n">
        <v>1</v>
      </c>
      <c r="P151" s="32" t="n">
        <v>1</v>
      </c>
      <c r="Q151" s="32" t="n">
        <v>1</v>
      </c>
      <c r="R151" s="32" t="n">
        <v>1</v>
      </c>
      <c r="S151" s="32" t="n">
        <v>1</v>
      </c>
      <c r="T151" s="32" t="n">
        <v>1</v>
      </c>
      <c r="U151" s="32" t="n">
        <v>1</v>
      </c>
      <c r="V151" s="32" t="n">
        <v>1</v>
      </c>
      <c r="W151" s="32" t="n">
        <v>1</v>
      </c>
      <c r="X151" s="32" t="n">
        <v>1</v>
      </c>
      <c r="Y151" s="32" t="n">
        <v>1</v>
      </c>
      <c r="Z151" s="32" t="n">
        <v>1</v>
      </c>
      <c r="AA151" s="32" t="n">
        <v>1</v>
      </c>
      <c r="AB151" s="32" t="n">
        <v>1</v>
      </c>
      <c r="AC151" s="32" t="n">
        <v>1</v>
      </c>
      <c r="AD151" s="32" t="n">
        <v>1</v>
      </c>
      <c r="AE151" s="32" t="n">
        <v>1</v>
      </c>
      <c r="AF151" s="32" t="n">
        <v>1</v>
      </c>
      <c r="AG151" s="32" t="n">
        <v>1</v>
      </c>
      <c r="AH151" s="34" t="n">
        <v>1</v>
      </c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83" t="n">
        <f aca="false">+A151+1</f>
        <v>7</v>
      </c>
      <c r="B152" s="84" t="s">
        <v>110</v>
      </c>
      <c r="C152" s="83" t="n">
        <v>1135</v>
      </c>
      <c r="D152" s="85"/>
      <c r="E152" s="45" t="n">
        <v>1</v>
      </c>
      <c r="F152" s="45" t="n">
        <v>1</v>
      </c>
      <c r="G152" s="45" t="n">
        <v>1</v>
      </c>
      <c r="H152" s="45" t="n">
        <v>1</v>
      </c>
      <c r="I152" s="45" t="n">
        <v>1</v>
      </c>
      <c r="J152" s="45" t="n">
        <v>1</v>
      </c>
      <c r="K152" s="45" t="n">
        <v>1</v>
      </c>
      <c r="L152" s="45" t="n">
        <v>1</v>
      </c>
      <c r="M152" s="45" t="n">
        <v>1</v>
      </c>
      <c r="N152" s="45" t="n">
        <v>1</v>
      </c>
      <c r="O152" s="45" t="n">
        <v>1</v>
      </c>
      <c r="P152" s="45" t="n">
        <v>1</v>
      </c>
      <c r="Q152" s="45" t="n">
        <v>1</v>
      </c>
      <c r="R152" s="45" t="n">
        <v>1</v>
      </c>
      <c r="S152" s="45" t="n">
        <v>1</v>
      </c>
      <c r="T152" s="45" t="n">
        <v>1</v>
      </c>
      <c r="U152" s="45" t="n">
        <v>1</v>
      </c>
      <c r="V152" s="45" t="n">
        <v>1</v>
      </c>
      <c r="W152" s="45" t="n">
        <v>1</v>
      </c>
      <c r="X152" s="45" t="n">
        <v>1</v>
      </c>
      <c r="Y152" s="45" t="n">
        <v>1</v>
      </c>
      <c r="Z152" s="45" t="n">
        <v>1</v>
      </c>
      <c r="AA152" s="45" t="n">
        <v>1</v>
      </c>
      <c r="AB152" s="45" t="n">
        <v>1</v>
      </c>
      <c r="AC152" s="45" t="n">
        <v>1</v>
      </c>
      <c r="AD152" s="45" t="n">
        <v>1</v>
      </c>
      <c r="AE152" s="45" t="n">
        <v>1</v>
      </c>
      <c r="AF152" s="45" t="n">
        <v>1</v>
      </c>
      <c r="AG152" s="45" t="n">
        <v>1</v>
      </c>
      <c r="AH152" s="46" t="n">
        <v>1</v>
      </c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47"/>
      <c r="B153" s="48" t="s">
        <v>11</v>
      </c>
      <c r="C153" s="49"/>
      <c r="D153" s="50"/>
      <c r="E153" s="53" t="n">
        <f aca="false">(E146*$C146)+(E147*$C147)+(E148*$C148)+(E149*$C149)+(E150*$C150)+(E151*$C151)+(E152*$C152)</f>
        <v>7217</v>
      </c>
      <c r="F153" s="53" t="n">
        <f aca="false">(F146*$C146)+(F147*$C147)+(F148*$C148)+(F149*$C149)+(F150*$C150)+(F151*$C151)+(F152*$C152)</f>
        <v>7217</v>
      </c>
      <c r="G153" s="53" t="n">
        <f aca="false">(G146*$C146)+(G147*$C147)+(G148*$C148)+(G149*$C149)+(G150*$C150)+(G151*$C151)+(G152*$C152)</f>
        <v>7217</v>
      </c>
      <c r="H153" s="53" t="n">
        <f aca="false">(H146*$C146)+(H147*$C147)+(H148*$C148)+(H149*$C149)+(H150*$C150)+(H151*$C151)+(H152*$C152)</f>
        <v>7217</v>
      </c>
      <c r="I153" s="53" t="n">
        <f aca="false">(I146*$C146)+(I147*$C147)+(I148*$C148)+(I149*$C149)+(I150*$C150)+(I151*$C151)+(I152*$C152)</f>
        <v>7217</v>
      </c>
      <c r="J153" s="53" t="n">
        <f aca="false">(J146*$C146)+(J147*$C147)+(J148*$C148)+(J149*$C149)+(J150*$C150)+(J151*$C151)+(J152*$C152)</f>
        <v>7217</v>
      </c>
      <c r="K153" s="53" t="n">
        <f aca="false">(K146*$C146)+(K147*$C147)+(K148*$C148)+(K149*$C149)+(K150*$C150)+(K151*$C151)+(K152*$C152)</f>
        <v>7217</v>
      </c>
      <c r="L153" s="53" t="n">
        <f aca="false">(L146*$C146)+(L147*$C147)+(L148*$C148)+(L149*$C149)+(L150*$C150)+(L151*$C151)+(L152*$C152)</f>
        <v>6281</v>
      </c>
      <c r="M153" s="53" t="n">
        <f aca="false">(M146*$C146)+(M147*$C147)+(M148*$C148)+(M149*$C149)+(M150*$C150)+(M151*$C151)+(M152*$C152)</f>
        <v>6281</v>
      </c>
      <c r="N153" s="53" t="n">
        <f aca="false">(N146*$C146)+(N147*$C147)+(N148*$C148)+(N149*$C149)+(N150*$C150)+(N151*$C151)+(N152*$C152)</f>
        <v>6281</v>
      </c>
      <c r="O153" s="53" t="n">
        <f aca="false">(O146*$C146)+(O147*$C147)+(O148*$C148)+(O149*$C149)+(O150*$C150)+(O151*$C151)+(O152*$C152)</f>
        <v>6281</v>
      </c>
      <c r="P153" s="53" t="n">
        <f aca="false">(P146*$C146)+(P147*$C147)+(P148*$C148)+(P149*$C149)+(P150*$C150)+(P151*$C151)+(P152*$C152)</f>
        <v>6281</v>
      </c>
      <c r="Q153" s="53" t="n">
        <f aca="false">(Q146*$C146)+(Q147*$C147)+(Q148*$C148)+(Q149*$C149)+(Q150*$C150)+(Q151*$C151)+(Q152*$C152)</f>
        <v>6281</v>
      </c>
      <c r="R153" s="53" t="n">
        <f aca="false">(R146*$C146)+(R147*$C147)+(R148*$C148)+(R149*$C149)+(R150*$C150)+(R151*$C151)+(R152*$C152)</f>
        <v>6281</v>
      </c>
      <c r="S153" s="53" t="n">
        <f aca="false">(S146*$C146)+(S147*$C147)+(S148*$C148)+(S149*$C149)+(S150*$C150)+(S151*$C151)+(S152*$C152)</f>
        <v>6281</v>
      </c>
      <c r="T153" s="53" t="n">
        <f aca="false">(T146*$C146)+(T147*$C147)+(T148*$C148)+(T149*$C149)+(T150*$C150)+(T151*$C151)+(T152*$C152)</f>
        <v>6281</v>
      </c>
      <c r="U153" s="53" t="n">
        <f aca="false">(U146*$C146)+(U147*$C147)+(U148*$C148)+(U149*$C149)+(U150*$C150)+(U151*$C151)+(U152*$C152)</f>
        <v>6281</v>
      </c>
      <c r="V153" s="53" t="n">
        <f aca="false">(V146*$C146)+(V147*$C147)+(V148*$C148)+(V149*$C149)+(V150*$C150)+(V151*$C151)+(V152*$C152)</f>
        <v>6281</v>
      </c>
      <c r="W153" s="53" t="n">
        <f aca="false">(W146*$C146)+(W147*$C147)+(W148*$C148)+(W149*$C149)+(W150*$C150)+(W151*$C151)+(W152*$C152)</f>
        <v>6281</v>
      </c>
      <c r="X153" s="53" t="n">
        <f aca="false">(X146*$C146)+(X147*$C147)+(X148*$C148)+(X149*$C149)+(X150*$C150)+(X151*$C151)+(X152*$C152)</f>
        <v>6281</v>
      </c>
      <c r="Y153" s="53" t="n">
        <f aca="false">(Y146*$C146)+(Y147*$C147)+(Y148*$C148)+(Y149*$C149)+(Y150*$C150)+(Y151*$C151)+(Y152*$C152)</f>
        <v>6281</v>
      </c>
      <c r="Z153" s="53" t="n">
        <f aca="false">(Z146*$C146)+(Z147*$C147)+(Z148*$C148)+(Z149*$C149)+(Z150*$C150)+(Z151*$C151)+(Z152*$C152)</f>
        <v>6281</v>
      </c>
      <c r="AA153" s="53" t="n">
        <f aca="false">(AA146*$C146)+(AA147*$C147)+(AA148*$C148)+(AA149*$C149)+(AA150*$C150)+(AA151*$C151)+(AA152*$C152)</f>
        <v>6281</v>
      </c>
      <c r="AB153" s="53" t="n">
        <f aca="false">(AB146*$C146)+(AB147*$C147)+(AB148*$C148)+(AB149*$C149)+(AB150*$C150)+(AB151*$C151)+(AB152*$C152)</f>
        <v>6281</v>
      </c>
      <c r="AC153" s="53" t="n">
        <f aca="false">(AC146*$C146)+(AC147*$C147)+(AC148*$C148)+(AC149*$C149)+(AC150*$C150)+(AC151*$C151)+(AC152*$C152)</f>
        <v>6281</v>
      </c>
      <c r="AD153" s="53" t="n">
        <f aca="false">(AD146*$C146)+(AD147*$C147)+(AD148*$C148)+(AD149*$C149)+(AD150*$C150)+(AD151*$C151)+(AD152*$C152)</f>
        <v>6281</v>
      </c>
      <c r="AE153" s="53" t="n">
        <f aca="false">(AE146*$C146)+(AE147*$C147)+(AE148*$C148)+(AE149*$C149)+(AE150*$C150)+(AE151*$C151)+(AE152*$C152)</f>
        <v>6281</v>
      </c>
      <c r="AF153" s="53" t="n">
        <f aca="false">(AF146*$C146)+(AF147*$C147)+(AF148*$C148)+(AF149*$C149)+(AF150*$C150)+(AF151*$C151)+(AF152*$C152)</f>
        <v>6281</v>
      </c>
      <c r="AG153" s="53" t="n">
        <f aca="false">(AG146*$C146)+(AG147*$C147)+(AG148*$C148)+(AG149*$C149)+(AG150*$C150)+(AG151*$C151)+(AG152*$C152)</f>
        <v>6281</v>
      </c>
      <c r="AH153" s="55" t="n">
        <f aca="false">(AH146*$C146)+(AH147*$C147)+(AH148*$C148)+(AH149*$C149)+(AH150*$C150)+(AH151*$C151)+(AH152*$C152)</f>
        <v>6281</v>
      </c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56"/>
      <c r="B154" s="57" t="s">
        <v>12</v>
      </c>
      <c r="C154" s="58" t="n">
        <v>0.0318</v>
      </c>
      <c r="D154" s="59"/>
      <c r="E154" s="53" t="n">
        <f aca="false">E153*$C154</f>
        <v>229.5006</v>
      </c>
      <c r="F154" s="53" t="n">
        <f aca="false">F153*$C154</f>
        <v>229.5006</v>
      </c>
      <c r="G154" s="53" t="n">
        <f aca="false">G153*$C154</f>
        <v>229.5006</v>
      </c>
      <c r="H154" s="53" t="n">
        <f aca="false">H153*$C154</f>
        <v>229.5006</v>
      </c>
      <c r="I154" s="53" t="n">
        <f aca="false">I153*$C154</f>
        <v>229.5006</v>
      </c>
      <c r="J154" s="53" t="n">
        <f aca="false">J153*$C154</f>
        <v>229.5006</v>
      </c>
      <c r="K154" s="53" t="n">
        <f aca="false">K153*$C154</f>
        <v>229.5006</v>
      </c>
      <c r="L154" s="53" t="n">
        <f aca="false">L153*$C154</f>
        <v>199.7358</v>
      </c>
      <c r="M154" s="53" t="n">
        <f aca="false">M153*$C154</f>
        <v>199.7358</v>
      </c>
      <c r="N154" s="53" t="n">
        <f aca="false">N153*$C154</f>
        <v>199.7358</v>
      </c>
      <c r="O154" s="53" t="n">
        <f aca="false">O153*$C154</f>
        <v>199.7358</v>
      </c>
      <c r="P154" s="53" t="n">
        <f aca="false">P153*$C154</f>
        <v>199.7358</v>
      </c>
      <c r="Q154" s="53" t="n">
        <f aca="false">Q153*$C154</f>
        <v>199.7358</v>
      </c>
      <c r="R154" s="53" t="n">
        <f aca="false">R153*$C154</f>
        <v>199.7358</v>
      </c>
      <c r="S154" s="53" t="n">
        <f aca="false">S153*$C154</f>
        <v>199.7358</v>
      </c>
      <c r="T154" s="53" t="n">
        <f aca="false">T153*$C154</f>
        <v>199.7358</v>
      </c>
      <c r="U154" s="53" t="n">
        <f aca="false">U153*$C154</f>
        <v>199.7358</v>
      </c>
      <c r="V154" s="53" t="n">
        <f aca="false">V153*$C154</f>
        <v>199.7358</v>
      </c>
      <c r="W154" s="53" t="n">
        <f aca="false">W153*$C154</f>
        <v>199.7358</v>
      </c>
      <c r="X154" s="53" t="n">
        <f aca="false">X153*$C154</f>
        <v>199.7358</v>
      </c>
      <c r="Y154" s="53" t="n">
        <f aca="false">Y153*$C154</f>
        <v>199.7358</v>
      </c>
      <c r="Z154" s="53" t="n">
        <f aca="false">Z153*$C154</f>
        <v>199.7358</v>
      </c>
      <c r="AA154" s="53" t="n">
        <f aca="false">AA153*$C154</f>
        <v>199.7358</v>
      </c>
      <c r="AB154" s="53" t="n">
        <f aca="false">AB153*$C154</f>
        <v>199.7358</v>
      </c>
      <c r="AC154" s="53" t="n">
        <f aca="false">AC153*$C154</f>
        <v>199.7358</v>
      </c>
      <c r="AD154" s="53" t="n">
        <f aca="false">AD153*$C154</f>
        <v>199.7358</v>
      </c>
      <c r="AE154" s="53" t="n">
        <f aca="false">AE153*$C154</f>
        <v>199.7358</v>
      </c>
      <c r="AF154" s="53" t="n">
        <f aca="false">AF153*$C154</f>
        <v>199.7358</v>
      </c>
      <c r="AG154" s="53" t="n">
        <f aca="false">AG153*$C154</f>
        <v>199.7358</v>
      </c>
      <c r="AH154" s="55" t="n">
        <f aca="false">AH153*$C154</f>
        <v>199.7358</v>
      </c>
      <c r="AI154" s="61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</row>
    <row r="155" customFormat="false" ht="15.95" hidden="false" customHeight="true" outlineLevel="0" collapsed="false">
      <c r="A155" s="56"/>
      <c r="B155" s="63" t="s">
        <v>13</v>
      </c>
      <c r="C155" s="64"/>
      <c r="D155" s="59"/>
      <c r="E155" s="67" t="n">
        <f aca="false">E153-E154</f>
        <v>6987.4994</v>
      </c>
      <c r="F155" s="67" t="n">
        <f aca="false">F153-F154</f>
        <v>6987.4994</v>
      </c>
      <c r="G155" s="67" t="n">
        <f aca="false">G153-G154</f>
        <v>6987.4994</v>
      </c>
      <c r="H155" s="67" t="n">
        <f aca="false">H153-H154</f>
        <v>6987.4994</v>
      </c>
      <c r="I155" s="67" t="n">
        <f aca="false">I153-I154</f>
        <v>6987.4994</v>
      </c>
      <c r="J155" s="67" t="n">
        <f aca="false">J153-J154</f>
        <v>6987.4994</v>
      </c>
      <c r="K155" s="67" t="n">
        <f aca="false">K153-K154</f>
        <v>6987.4994</v>
      </c>
      <c r="L155" s="67" t="n">
        <f aca="false">L153-L154</f>
        <v>6081.2642</v>
      </c>
      <c r="M155" s="67" t="n">
        <f aca="false">M153-M154</f>
        <v>6081.2642</v>
      </c>
      <c r="N155" s="67" t="n">
        <f aca="false">N153-N154</f>
        <v>6081.2642</v>
      </c>
      <c r="O155" s="67" t="n">
        <f aca="false">O153-O154</f>
        <v>6081.2642</v>
      </c>
      <c r="P155" s="67" t="n">
        <f aca="false">P153-P154</f>
        <v>6081.2642</v>
      </c>
      <c r="Q155" s="67" t="n">
        <f aca="false">Q153-Q154</f>
        <v>6081.2642</v>
      </c>
      <c r="R155" s="67" t="n">
        <f aca="false">R153-R154</f>
        <v>6081.2642</v>
      </c>
      <c r="S155" s="67" t="n">
        <f aca="false">S153-S154</f>
        <v>6081.2642</v>
      </c>
      <c r="T155" s="67" t="n">
        <f aca="false">T153-T154</f>
        <v>6081.2642</v>
      </c>
      <c r="U155" s="67" t="n">
        <f aca="false">U153-U154</f>
        <v>6081.2642</v>
      </c>
      <c r="V155" s="67" t="n">
        <f aca="false">V153-V154</f>
        <v>6081.2642</v>
      </c>
      <c r="W155" s="67" t="n">
        <f aca="false">W153-W154</f>
        <v>6081.2642</v>
      </c>
      <c r="X155" s="67" t="n">
        <f aca="false">X153-X154</f>
        <v>6081.2642</v>
      </c>
      <c r="Y155" s="67" t="n">
        <f aca="false">Y153-Y154</f>
        <v>6081.2642</v>
      </c>
      <c r="Z155" s="67" t="n">
        <f aca="false">Z153-Z154</f>
        <v>6081.2642</v>
      </c>
      <c r="AA155" s="67" t="n">
        <f aca="false">AA153-AA154</f>
        <v>6081.2642</v>
      </c>
      <c r="AB155" s="67" t="n">
        <f aca="false">AB153-AB154</f>
        <v>6081.2642</v>
      </c>
      <c r="AC155" s="67" t="n">
        <f aca="false">AC153-AC154</f>
        <v>6081.2642</v>
      </c>
      <c r="AD155" s="67" t="n">
        <f aca="false">AD153-AD154</f>
        <v>6081.2642</v>
      </c>
      <c r="AE155" s="67" t="n">
        <f aca="false">AE153-AE154</f>
        <v>6081.2642</v>
      </c>
      <c r="AF155" s="67" t="n">
        <f aca="false">AF153-AF154</f>
        <v>6081.2642</v>
      </c>
      <c r="AG155" s="67" t="n">
        <f aca="false">AG153-AG154</f>
        <v>6081.2642</v>
      </c>
      <c r="AH155" s="69" t="n">
        <f aca="false">AH153-AH154</f>
        <v>6081.2642</v>
      </c>
      <c r="AI155" s="61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</row>
    <row r="156" customFormat="false" ht="15.95" hidden="false" customHeight="true" outlineLevel="0" collapsed="false">
      <c r="A156" s="18"/>
      <c r="B156" s="70" t="s">
        <v>14</v>
      </c>
      <c r="C156" s="71" t="n">
        <f aca="false">SUM(C146:C152)</f>
        <v>7217</v>
      </c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5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72"/>
      <c r="C157" s="18" t="n">
        <f aca="false">SUM(E155:AH155)/31</f>
        <v>6089.72814193548</v>
      </c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5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8"/>
      <c r="B158" s="72"/>
      <c r="C158" s="18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5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95" hidden="false" customHeight="true" outlineLevel="0" collapsed="false">
      <c r="A159" s="47"/>
      <c r="B159" s="103" t="s">
        <v>111</v>
      </c>
      <c r="C159" s="49"/>
      <c r="D159" s="50"/>
      <c r="E159" s="67" t="n">
        <f aca="false">E14+E24+E35+E54+E74+E86+E97+E109+E142+E155</f>
        <v>82593.915508</v>
      </c>
      <c r="F159" s="125" t="n">
        <f aca="false">F14+F24+F35+F54+F74+F86+F97+F109+F142+F155</f>
        <v>82593.915508</v>
      </c>
      <c r="G159" s="125" t="n">
        <f aca="false">G14+G24+G35+G54+G74+G86+G97+G109+G142+G155</f>
        <v>81613.331408</v>
      </c>
      <c r="H159" s="125" t="n">
        <f aca="false">H14+H24+H35+H54+H74+H86+H97+H109+H142+H155</f>
        <v>81613.331408</v>
      </c>
      <c r="I159" s="125" t="n">
        <f aca="false">I14+I24+I35+I54+I74+I86+I97+I109+I142+I155</f>
        <v>81613.331408</v>
      </c>
      <c r="J159" s="125" t="n">
        <f aca="false">J14+J24+J35+J54+J74+J86+J97+J109+J142+J155</f>
        <v>81613.331408</v>
      </c>
      <c r="K159" s="125" t="n">
        <f aca="false">K14+K24+K35+K54+K74+K86+K97+K109+K142+K155</f>
        <v>81613.331408</v>
      </c>
      <c r="L159" s="125" t="n">
        <f aca="false">L14+L24+L35+L54+L74+L86+L97+L109+L142+L155</f>
        <v>76833.420308</v>
      </c>
      <c r="M159" s="125" t="n">
        <f aca="false">M14+M24+M35+M54+M74+M86+M97+M109+M142+M155</f>
        <v>76833.420308</v>
      </c>
      <c r="N159" s="125" t="n">
        <f aca="false">N14+N24+N35+N54+N74+N86+N97+N109+N142+N155</f>
        <v>76833.420308</v>
      </c>
      <c r="O159" s="125" t="n">
        <f aca="false">O14+O24+O35+O54+O74+O86+O97+O109+O142+O155</f>
        <v>76833.420308</v>
      </c>
      <c r="P159" s="125" t="n">
        <f aca="false">P14+P24+P35+P54+P74+P86+P97+P109+P142+P155</f>
        <v>76833.420308</v>
      </c>
      <c r="Q159" s="125" t="n">
        <f aca="false">Q14+Q24+Q35+Q54+Q74+Q86+Q97+Q109+Q142+Q155</f>
        <v>76833.420308</v>
      </c>
      <c r="R159" s="125" t="n">
        <f aca="false">R14+R24+R35+R54+R74+R86+R97+R109+R142+R155</f>
        <v>76833.420308</v>
      </c>
      <c r="S159" s="125" t="n">
        <f aca="false">S14+S24+S35+S54+S74+S86+S97+S109+S142+S155</f>
        <v>75164.896808</v>
      </c>
      <c r="T159" s="125" t="n">
        <f aca="false">T14+T24+T35+T54+T74+T86+T97+T109+T142+T155</f>
        <v>75164.896808</v>
      </c>
      <c r="U159" s="125" t="n">
        <f aca="false">U14+U24+U35+U54+U74+U86+U97+U109+U142+U155</f>
        <v>75164.896808</v>
      </c>
      <c r="V159" s="125" t="n">
        <f aca="false">V14+V24+V35+V54+V74+V86+V97+V109+V142+V155</f>
        <v>75164.896808</v>
      </c>
      <c r="W159" s="125" t="n">
        <f aca="false">W14+W24+W35+W54+W74+W86+W97+W109+W142+W155</f>
        <v>75164.896808</v>
      </c>
      <c r="X159" s="125" t="n">
        <f aca="false">X14+X24+X35+X54+X74+X86+X97+X109+X142+X155</f>
        <v>75164.896808</v>
      </c>
      <c r="Y159" s="125" t="n">
        <f aca="false">Y14+Y24+Y35+Y54+Y74+Y86+Y97+Y109+Y142+Y155</f>
        <v>75164.896808</v>
      </c>
      <c r="Z159" s="125" t="n">
        <f aca="false">Z14+Z24+Z35+Z54+Z74+Z86+Z97+Z109+Z142+Z155</f>
        <v>74695.7306</v>
      </c>
      <c r="AA159" s="125" t="n">
        <f aca="false">AA14+AA24+AA35+AA54+AA74+AA86+AA97+AA109+AA142+AA155</f>
        <v>74695.7306</v>
      </c>
      <c r="AB159" s="125" t="n">
        <f aca="false">AB14+AB24+AB35+AB54+AB74+AB86+AB97+AB109+AB142+AB155</f>
        <v>74695.7306</v>
      </c>
      <c r="AC159" s="125" t="n">
        <f aca="false">AC14+AC24+AC35+AC54+AC74+AC86+AC97+AC109+AC142+AC155</f>
        <v>74695.7306</v>
      </c>
      <c r="AD159" s="125" t="n">
        <f aca="false">AD14+AD24+AD35+AD54+AD74+AD86+AD97+AD109+AD142+AD155</f>
        <v>74695.7306</v>
      </c>
      <c r="AE159" s="125" t="n">
        <f aca="false">AE14+AE24+AE35+AE54+AE74+AE86+AE97+AE109+AE142+AE155</f>
        <v>74695.7306</v>
      </c>
      <c r="AF159" s="125" t="n">
        <f aca="false">AF14+AF24+AF35+AF54+AF74+AF86+AF97+AF109+AF142+AF155</f>
        <v>74695.7306</v>
      </c>
      <c r="AG159" s="125" t="n">
        <f aca="false">AG14+AG24+AG35+AG54+AG74+AG86+AG97+AG109+AG142+AG155</f>
        <v>71795.7161</v>
      </c>
      <c r="AH159" s="106" t="n">
        <f aca="false">AH14+AH24+AH35+AH54+AH74+AH86+AH97+AH109+AH142+AH155</f>
        <v>71795.7161</v>
      </c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</row>
    <row r="160" customFormat="false" ht="15.95" hidden="false" customHeight="true" outlineLevel="0" collapsed="false">
      <c r="A160" s="18"/>
      <c r="B160" s="70" t="s">
        <v>14</v>
      </c>
      <c r="C160" s="71" t="n">
        <f aca="false">C15+C25+C36+C55+C75+C87+C98+C110+C143+C156</f>
        <v>86920</v>
      </c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5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</row>
    <row r="161" customFormat="false" ht="15.95" hidden="false" customHeight="true" outlineLevel="0" collapsed="false">
      <c r="A161" s="18"/>
      <c r="B161" s="72"/>
      <c r="C161" s="18" t="n">
        <f aca="false">SUM(E159:AH159)/31</f>
        <v>74313.0404602581</v>
      </c>
      <c r="D161" s="20"/>
      <c r="E161" s="109" t="n">
        <f aca="false">(E12+E22+E33+E52+E72+E84+E95+E140+E153)/87012</f>
        <v>0.923937273019813</v>
      </c>
      <c r="F161" s="109" t="n">
        <f aca="false">(F12+F22+F33+F52+F72+F84+F95+F140+F153)/87012</f>
        <v>0.923937273019813</v>
      </c>
      <c r="G161" s="109" t="n">
        <f aca="false">(G12+G22+G33+G52+G72+G84+G95+G140+G153)/87012</f>
        <v>0.912088332643773</v>
      </c>
      <c r="H161" s="109" t="n">
        <f aca="false">(H12+H22+H33+H52+H72+H84+H95+H140+H153)/87012</f>
        <v>0.912088332643773</v>
      </c>
      <c r="I161" s="109" t="n">
        <f aca="false">(I12+I22+I33+I52+I72+I84+I95+I140+I153)/87012</f>
        <v>0.912088332643773</v>
      </c>
      <c r="J161" s="109" t="n">
        <f aca="false">(J12+J22+J33+J52+J72+J84+J95+J140+J153)/87012</f>
        <v>0.912088332643773</v>
      </c>
      <c r="K161" s="109" t="n">
        <f aca="false">(K12+K22+K33+K52+K72+K84+K95+K140+K153)/87012</f>
        <v>0.912088332643773</v>
      </c>
      <c r="L161" s="109" t="n">
        <f aca="false">(L12+L22+L33+L52+L72+L84+L95+L140+L153)/87012</f>
        <v>0.855555900335586</v>
      </c>
      <c r="M161" s="109" t="n">
        <f aca="false">(M12+M22+M33+M52+M72+M84+M95+M140+M153)/87012</f>
        <v>0.855555900335586</v>
      </c>
      <c r="N161" s="109" t="n">
        <f aca="false">(N12+N22+N33+N52+N72+N84+N95+N140+N153)/87012</f>
        <v>0.855555900335586</v>
      </c>
      <c r="O161" s="109" t="n">
        <f aca="false">(O12+O22+O33+O52+O72+O84+O95+O140+O153)/87012</f>
        <v>0.855555900335586</v>
      </c>
      <c r="P161" s="109" t="n">
        <f aca="false">(P12+P22+P33+P52+P72+P84+P95+P140+P153)/87012</f>
        <v>0.855555900335586</v>
      </c>
      <c r="Q161" s="109" t="n">
        <f aca="false">(Q12+Q22+Q33+Q52+Q72+Q84+Q95+Q140+Q153)/87012</f>
        <v>0.855555900335586</v>
      </c>
      <c r="R161" s="109" t="n">
        <f aca="false">(R12+R22+R33+R52+R72+R84+R95+R140+R153)/87012</f>
        <v>0.855555900335586</v>
      </c>
      <c r="S161" s="109" t="n">
        <f aca="false">(S12+S22+S33+S52+S72+S84+S95+S140+S153)/87012</f>
        <v>0.835845975267779</v>
      </c>
      <c r="T161" s="109" t="n">
        <f aca="false">(T12+T22+T33+T52+T72+T84+T95+T140+T153)/87012</f>
        <v>0.835845975267779</v>
      </c>
      <c r="U161" s="109" t="n">
        <f aca="false">(U12+U22+U33+U52+U72+U84+U95+U140+U153)/87012</f>
        <v>0.835845975267779</v>
      </c>
      <c r="V161" s="109" t="n">
        <f aca="false">(V12+V22+V33+V52+V72+V84+V95+V140+V153)/87012</f>
        <v>0.835845975267779</v>
      </c>
      <c r="W161" s="109" t="n">
        <f aca="false">(W12+W22+W33+W52+W72+W84+W95+W140+W153)/87012</f>
        <v>0.835845975267779</v>
      </c>
      <c r="X161" s="109" t="n">
        <f aca="false">(X12+X22+X33+X52+X72+X84+X95+X140+X153)/87012</f>
        <v>0.835845975267779</v>
      </c>
      <c r="Y161" s="109" t="n">
        <f aca="false">(Y12+Y22+Y33+Y52+Y72+Y84+Y95+Y140+Y153)/87012</f>
        <v>0.835845975267779</v>
      </c>
      <c r="Z161" s="109" t="n">
        <f aca="false">(Z12+Z22+Z33+Z52+Z72+Z84+Z95+Z140+Z153)/87012</f>
        <v>0.830296395899416</v>
      </c>
      <c r="AA161" s="109" t="n">
        <f aca="false">(AA12+AA22+AA33+AA52+AA72+AA84+AA95+AA140+AA153)/87012</f>
        <v>0.830296395899416</v>
      </c>
      <c r="AB161" s="109" t="n">
        <f aca="false">(AB12+AB22+AB33+AB52+AB72+AB84+AB95+AB140+AB153)/87012</f>
        <v>0.830296395899416</v>
      </c>
      <c r="AC161" s="109" t="n">
        <f aca="false">(AC12+AC22+AC33+AC52+AC72+AC84+AC95+AC140+AC153)/87012</f>
        <v>0.830296395899416</v>
      </c>
      <c r="AD161" s="109" t="n">
        <f aca="false">(AD12+AD22+AD33+AD52+AD72+AD84+AD95+AD140+AD153)/87012</f>
        <v>0.830296395899416</v>
      </c>
      <c r="AE161" s="109" t="n">
        <f aca="false">(AE12+AE22+AE33+AE52+AE72+AE84+AE95+AE140+AE153)/87012</f>
        <v>0.830296395899416</v>
      </c>
      <c r="AF161" s="109" t="n">
        <f aca="false">(AF12+AF22+AF33+AF52+AF72+AF84+AF95+AF140+AF153)/87012</f>
        <v>0.830296395899416</v>
      </c>
      <c r="AG161" s="109" t="n">
        <f aca="false">(AG12+AG22+AG33+AG52+AG72+AG84+AG95+AG140+AG153)/87012</f>
        <v>0.795646002850182</v>
      </c>
      <c r="AH161" s="111" t="n">
        <f aca="false">(AH12+AH22+AH33+AH52+AH72+AH84+AH95+AH140+AH153)/87012</f>
        <v>0.795646002850182</v>
      </c>
      <c r="AI161" s="112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</row>
    <row r="162" customFormat="false" ht="15.95" hidden="false" customHeight="true" outlineLevel="0" collapsed="false">
      <c r="A162" s="18"/>
      <c r="B162" s="72"/>
      <c r="C162" s="18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5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</row>
    <row r="163" customFormat="false" ht="15.95" hidden="false" customHeight="true" outlineLevel="0" collapsed="false">
      <c r="A163" s="18"/>
      <c r="B163" s="72"/>
      <c r="C163" s="18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5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</row>
    <row r="164" customFormat="false" ht="15.95" hidden="false" customHeight="true" outlineLevel="0" collapsed="false">
      <c r="A164" s="113"/>
      <c r="B164" s="114"/>
      <c r="C164" s="115"/>
      <c r="D164" s="20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20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</row>
    <row r="165" customFormat="false" ht="15.75" hidden="false" customHeight="false" outlineLevel="0" collapsed="false">
      <c r="A165" s="121"/>
      <c r="B165" s="121"/>
      <c r="C165" s="121"/>
      <c r="D165" s="20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1997-08-26T11:28:11Z</dcterms:created>
  <dc:creator>Fendi</dc:creator>
  <dc:description/>
  <dc:language>en-US</dc:language>
  <cp:lastModifiedBy>Dan Salter</cp:lastModifiedBy>
  <cp:lastPrinted>2001-05-21T11:58:48Z</cp:lastPrinted>
  <dcterms:modified xsi:type="dcterms:W3CDTF">2001-05-21T12:06:44Z</dcterms:modified>
  <cp:revision>0</cp:revision>
  <dc:subject/>
  <dc:title/>
</cp:coreProperties>
</file>